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05" windowWidth="28515" windowHeight="12600" activeTab="2"/>
  </bookViews>
  <sheets>
    <sheet name="ReadMeFirst" sheetId="4" r:id="rId1"/>
    <sheet name="UserData" sheetId="7" r:id="rId2"/>
    <sheet name="Summary" sheetId="2" r:id="rId3"/>
    <sheet name="Sample_1" sheetId="1" r:id="rId4"/>
    <sheet name="Sample_2" sheetId="23" r:id="rId5"/>
    <sheet name="Sample_3" sheetId="24" r:id="rId6"/>
    <sheet name="Sample_4" sheetId="25" r:id="rId7"/>
    <sheet name="Sample_5" sheetId="26" r:id="rId8"/>
    <sheet name="Sample_6" sheetId="27" r:id="rId9"/>
    <sheet name="Sample_7" sheetId="28" r:id="rId10"/>
    <sheet name="Sample_8" sheetId="29" r:id="rId11"/>
    <sheet name="Sample_9" sheetId="30" r:id="rId12"/>
    <sheet name="Sample_10" sheetId="31" r:id="rId13"/>
    <sheet name="Sample_11" sheetId="32" r:id="rId14"/>
    <sheet name="Sample_12" sheetId="33" r:id="rId15"/>
    <sheet name="Sample_13" sheetId="34" r:id="rId16"/>
    <sheet name="Sample_14" sheetId="35" r:id="rId17"/>
    <sheet name="Sample_15" sheetId="36" r:id="rId18"/>
    <sheet name="Sample_16" sheetId="37" r:id="rId19"/>
    <sheet name="Sample_17" sheetId="38" r:id="rId20"/>
    <sheet name="Sample_18" sheetId="39" r:id="rId21"/>
    <sheet name="Sample_19" sheetId="40" r:id="rId22"/>
    <sheet name="Sample_20" sheetId="41" r:id="rId23"/>
    <sheet name="Sample_21" sheetId="42" r:id="rId24"/>
    <sheet name="Sample_22" sheetId="43" r:id="rId25"/>
    <sheet name="Sample_23" sheetId="44" r:id="rId26"/>
    <sheet name="Sample_24" sheetId="45" r:id="rId27"/>
    <sheet name="Sample_25" sheetId="46" r:id="rId28"/>
    <sheet name="Sample_26" sheetId="47" r:id="rId29"/>
    <sheet name="Sample_27" sheetId="48" r:id="rId30"/>
    <sheet name="Sample_28" sheetId="49" r:id="rId31"/>
    <sheet name="Sample_29" sheetId="50" r:id="rId32"/>
    <sheet name="Sample_30" sheetId="51" r:id="rId33"/>
    <sheet name="Sample_31" sheetId="52" r:id="rId34"/>
    <sheet name="Sample_32" sheetId="53" r:id="rId35"/>
    <sheet name="SNPtable" sheetId="12" r:id="rId36"/>
    <sheet name="KASPdata" sheetId="13" r:id="rId37"/>
    <sheet name="NGSdata" sheetId="14" r:id="rId38"/>
    <sheet name="PerlCode" sheetId="15" r:id="rId39"/>
    <sheet name="RunReport" sheetId="11" r:id="rId40"/>
    <sheet name="Countries" sheetId="10" r:id="rId41"/>
    <sheet name="ColorCode" sheetId="16" r:id="rId42"/>
  </sheets>
  <calcPr calcId="145621"/>
  <customWorkbookViews>
    <customWorkbookView name="Paysagefito,epage" guid="{969AD2B0-1B65-4190-A545-221E0EEF2434}" maximized="1" windowWidth="1916" windowHeight="854" activeSheetId="1"/>
  </customWorkbookViews>
</workbook>
</file>

<file path=xl/calcChain.xml><?xml version="1.0" encoding="utf-8"?>
<calcChain xmlns="http://schemas.openxmlformats.org/spreadsheetml/2006/main">
  <c r="E6" i="7" l="1"/>
  <c r="J168" i="2" l="1"/>
  <c r="O365" i="2"/>
  <c r="N365" i="2"/>
  <c r="M365" i="2"/>
  <c r="O364" i="2"/>
  <c r="N364" i="2"/>
  <c r="M364" i="2"/>
  <c r="O363" i="2"/>
  <c r="N363" i="2"/>
  <c r="M363" i="2"/>
  <c r="O362" i="2"/>
  <c r="N362" i="2"/>
  <c r="M362" i="2"/>
  <c r="O361" i="2"/>
  <c r="N361" i="2"/>
  <c r="M361" i="2"/>
  <c r="O360" i="2"/>
  <c r="N360" i="2"/>
  <c r="M360" i="2"/>
  <c r="O359" i="2"/>
  <c r="N359" i="2"/>
  <c r="M359" i="2"/>
  <c r="O358" i="2"/>
  <c r="N358" i="2"/>
  <c r="M358" i="2"/>
  <c r="O357" i="2"/>
  <c r="N357" i="2"/>
  <c r="M357" i="2"/>
  <c r="O356" i="2"/>
  <c r="N356" i="2"/>
  <c r="M356" i="2"/>
  <c r="O355" i="2"/>
  <c r="N355" i="2"/>
  <c r="M355" i="2"/>
  <c r="O354" i="2"/>
  <c r="N354" i="2"/>
  <c r="M354" i="2"/>
  <c r="O353" i="2"/>
  <c r="N353" i="2"/>
  <c r="M353" i="2"/>
  <c r="O352" i="2"/>
  <c r="N352" i="2"/>
  <c r="M352" i="2"/>
  <c r="O351" i="2"/>
  <c r="N351" i="2"/>
  <c r="M351" i="2"/>
  <c r="O350" i="2"/>
  <c r="N350" i="2"/>
  <c r="M350" i="2"/>
  <c r="O349" i="2"/>
  <c r="N349" i="2"/>
  <c r="M349" i="2"/>
  <c r="O348" i="2"/>
  <c r="N348" i="2"/>
  <c r="M348" i="2"/>
  <c r="O347" i="2"/>
  <c r="N347" i="2"/>
  <c r="M347" i="2"/>
  <c r="O346" i="2"/>
  <c r="N346" i="2"/>
  <c r="M346" i="2"/>
  <c r="O345" i="2"/>
  <c r="N345" i="2"/>
  <c r="M345" i="2"/>
  <c r="O344" i="2"/>
  <c r="N344" i="2"/>
  <c r="M344" i="2"/>
  <c r="O343" i="2"/>
  <c r="N343" i="2"/>
  <c r="M343" i="2"/>
  <c r="O342" i="2"/>
  <c r="N342" i="2"/>
  <c r="M342" i="2"/>
  <c r="O341" i="2"/>
  <c r="N341" i="2"/>
  <c r="M341" i="2"/>
  <c r="O340" i="2"/>
  <c r="N340" i="2"/>
  <c r="M340" i="2"/>
  <c r="O339" i="2"/>
  <c r="N339" i="2"/>
  <c r="M339" i="2"/>
  <c r="O338" i="2"/>
  <c r="N338" i="2"/>
  <c r="M338" i="2"/>
  <c r="O337" i="2"/>
  <c r="N337" i="2"/>
  <c r="M337" i="2"/>
  <c r="O336" i="2"/>
  <c r="N336" i="2"/>
  <c r="M336" i="2"/>
  <c r="O335" i="2"/>
  <c r="N335" i="2"/>
  <c r="M335" i="2"/>
  <c r="O334" i="2"/>
  <c r="N334" i="2"/>
  <c r="M334" i="2"/>
  <c r="N332" i="2"/>
  <c r="K365" i="2"/>
  <c r="J365" i="2"/>
  <c r="I365" i="2"/>
  <c r="K364" i="2"/>
  <c r="J364" i="2"/>
  <c r="I364" i="2"/>
  <c r="K363" i="2"/>
  <c r="J363" i="2"/>
  <c r="I363" i="2"/>
  <c r="K362" i="2"/>
  <c r="J362" i="2"/>
  <c r="I362" i="2"/>
  <c r="K361" i="2"/>
  <c r="J361" i="2"/>
  <c r="I361" i="2"/>
  <c r="K360" i="2"/>
  <c r="J360" i="2"/>
  <c r="I360" i="2"/>
  <c r="K359" i="2"/>
  <c r="J359" i="2"/>
  <c r="I359" i="2"/>
  <c r="K358" i="2"/>
  <c r="J358" i="2"/>
  <c r="I358" i="2"/>
  <c r="K357" i="2"/>
  <c r="J357" i="2"/>
  <c r="I357" i="2"/>
  <c r="K356" i="2"/>
  <c r="J356" i="2"/>
  <c r="I356" i="2"/>
  <c r="K355" i="2"/>
  <c r="J355" i="2"/>
  <c r="I355" i="2"/>
  <c r="K354" i="2"/>
  <c r="J354" i="2"/>
  <c r="I354" i="2"/>
  <c r="K353" i="2"/>
  <c r="J353" i="2"/>
  <c r="I353" i="2"/>
  <c r="K352" i="2"/>
  <c r="J352" i="2"/>
  <c r="I352" i="2"/>
  <c r="K351" i="2"/>
  <c r="J351" i="2"/>
  <c r="I351" i="2"/>
  <c r="K350" i="2"/>
  <c r="J350" i="2"/>
  <c r="I350" i="2"/>
  <c r="K349" i="2"/>
  <c r="J349" i="2"/>
  <c r="I349" i="2"/>
  <c r="K348" i="2"/>
  <c r="J348" i="2"/>
  <c r="I348" i="2"/>
  <c r="K347" i="2"/>
  <c r="J347" i="2"/>
  <c r="I347" i="2"/>
  <c r="K346" i="2"/>
  <c r="J346" i="2"/>
  <c r="I346" i="2"/>
  <c r="K345" i="2"/>
  <c r="J345" i="2"/>
  <c r="I345" i="2"/>
  <c r="K344" i="2"/>
  <c r="J344" i="2"/>
  <c r="I344" i="2"/>
  <c r="K343" i="2"/>
  <c r="J343" i="2"/>
  <c r="I343" i="2"/>
  <c r="K342" i="2"/>
  <c r="J342" i="2"/>
  <c r="I342" i="2"/>
  <c r="K341" i="2"/>
  <c r="J341" i="2"/>
  <c r="I341" i="2"/>
  <c r="K340" i="2"/>
  <c r="J340" i="2"/>
  <c r="I340" i="2"/>
  <c r="K339" i="2"/>
  <c r="J339" i="2"/>
  <c r="I339" i="2"/>
  <c r="K338" i="2"/>
  <c r="J338" i="2"/>
  <c r="I338" i="2"/>
  <c r="K337" i="2"/>
  <c r="J337" i="2"/>
  <c r="I337" i="2"/>
  <c r="K336" i="2"/>
  <c r="J336" i="2"/>
  <c r="I336" i="2"/>
  <c r="K335" i="2"/>
  <c r="J335" i="2"/>
  <c r="I335" i="2"/>
  <c r="K334" i="2"/>
  <c r="J334" i="2"/>
  <c r="I334" i="2"/>
  <c r="J332" i="2"/>
  <c r="G365" i="2"/>
  <c r="F365" i="2"/>
  <c r="E365" i="2"/>
  <c r="G364" i="2"/>
  <c r="F364" i="2"/>
  <c r="E364" i="2"/>
  <c r="G363" i="2"/>
  <c r="F363" i="2"/>
  <c r="E363" i="2"/>
  <c r="G362" i="2"/>
  <c r="F362" i="2"/>
  <c r="E362" i="2"/>
  <c r="G361" i="2"/>
  <c r="F361" i="2"/>
  <c r="E361" i="2"/>
  <c r="G360" i="2"/>
  <c r="F360" i="2"/>
  <c r="E360" i="2"/>
  <c r="G359" i="2"/>
  <c r="F359" i="2"/>
  <c r="E359" i="2"/>
  <c r="G358" i="2"/>
  <c r="F358" i="2"/>
  <c r="E358" i="2"/>
  <c r="G357" i="2"/>
  <c r="F357" i="2"/>
  <c r="E357" i="2"/>
  <c r="G356" i="2"/>
  <c r="F356" i="2"/>
  <c r="E356" i="2"/>
  <c r="G355" i="2"/>
  <c r="F355" i="2"/>
  <c r="E355" i="2"/>
  <c r="G354" i="2"/>
  <c r="F354" i="2"/>
  <c r="E354" i="2"/>
  <c r="G353" i="2"/>
  <c r="F353" i="2"/>
  <c r="E353" i="2"/>
  <c r="G352" i="2"/>
  <c r="F352" i="2"/>
  <c r="E352" i="2"/>
  <c r="G351" i="2"/>
  <c r="F351" i="2"/>
  <c r="E351" i="2"/>
  <c r="G350" i="2"/>
  <c r="F350" i="2"/>
  <c r="E350" i="2"/>
  <c r="G349" i="2"/>
  <c r="F349" i="2"/>
  <c r="E349" i="2"/>
  <c r="G348" i="2"/>
  <c r="F348" i="2"/>
  <c r="E348" i="2"/>
  <c r="G347" i="2"/>
  <c r="F347" i="2"/>
  <c r="E347" i="2"/>
  <c r="G346" i="2"/>
  <c r="F346" i="2"/>
  <c r="E346" i="2"/>
  <c r="G345" i="2"/>
  <c r="F345" i="2"/>
  <c r="E345" i="2"/>
  <c r="G344" i="2"/>
  <c r="F344" i="2"/>
  <c r="E344" i="2"/>
  <c r="G343" i="2"/>
  <c r="F343" i="2"/>
  <c r="E343" i="2"/>
  <c r="G342" i="2"/>
  <c r="F342" i="2"/>
  <c r="E342" i="2"/>
  <c r="G341" i="2"/>
  <c r="F341" i="2"/>
  <c r="E341" i="2"/>
  <c r="G340" i="2"/>
  <c r="F340" i="2"/>
  <c r="E340" i="2"/>
  <c r="G339" i="2"/>
  <c r="F339" i="2"/>
  <c r="E339" i="2"/>
  <c r="G338" i="2"/>
  <c r="F338" i="2"/>
  <c r="E338" i="2"/>
  <c r="G337" i="2"/>
  <c r="F337" i="2"/>
  <c r="E337" i="2"/>
  <c r="G336" i="2"/>
  <c r="F336" i="2"/>
  <c r="E336" i="2"/>
  <c r="G335" i="2"/>
  <c r="F335" i="2"/>
  <c r="E335" i="2"/>
  <c r="G334" i="2"/>
  <c r="F334" i="2"/>
  <c r="E334" i="2"/>
  <c r="F332" i="2"/>
  <c r="C365" i="2"/>
  <c r="B365" i="2"/>
  <c r="A365" i="2"/>
  <c r="C364" i="2"/>
  <c r="B364" i="2"/>
  <c r="A364" i="2"/>
  <c r="C363" i="2"/>
  <c r="B363" i="2"/>
  <c r="A363" i="2"/>
  <c r="C362" i="2"/>
  <c r="B362" i="2"/>
  <c r="A362" i="2"/>
  <c r="C361" i="2"/>
  <c r="B361" i="2"/>
  <c r="A361" i="2"/>
  <c r="C360" i="2"/>
  <c r="B360" i="2"/>
  <c r="A360" i="2"/>
  <c r="C359" i="2"/>
  <c r="B359" i="2"/>
  <c r="A359" i="2"/>
  <c r="C358" i="2"/>
  <c r="B358" i="2"/>
  <c r="A358" i="2"/>
  <c r="C357" i="2"/>
  <c r="B357" i="2"/>
  <c r="A357" i="2"/>
  <c r="C356" i="2"/>
  <c r="B356" i="2"/>
  <c r="A356" i="2"/>
  <c r="C355" i="2"/>
  <c r="B355" i="2"/>
  <c r="A355" i="2"/>
  <c r="C354" i="2"/>
  <c r="B354" i="2"/>
  <c r="A354" i="2"/>
  <c r="C353" i="2"/>
  <c r="B353" i="2"/>
  <c r="A353" i="2"/>
  <c r="C352" i="2"/>
  <c r="B352" i="2"/>
  <c r="A352" i="2"/>
  <c r="C351" i="2"/>
  <c r="B351" i="2"/>
  <c r="A351" i="2"/>
  <c r="C350" i="2"/>
  <c r="B350" i="2"/>
  <c r="A350" i="2"/>
  <c r="C349" i="2"/>
  <c r="B349" i="2"/>
  <c r="A349" i="2"/>
  <c r="C348" i="2"/>
  <c r="B348" i="2"/>
  <c r="A348" i="2"/>
  <c r="C347" i="2"/>
  <c r="B347" i="2"/>
  <c r="A347" i="2"/>
  <c r="C346" i="2"/>
  <c r="B346" i="2"/>
  <c r="A346" i="2"/>
  <c r="C345" i="2"/>
  <c r="B345" i="2"/>
  <c r="A345" i="2"/>
  <c r="C344" i="2"/>
  <c r="B344" i="2"/>
  <c r="A344" i="2"/>
  <c r="C343" i="2"/>
  <c r="B343" i="2"/>
  <c r="A343" i="2"/>
  <c r="C342" i="2"/>
  <c r="B342" i="2"/>
  <c r="A342" i="2"/>
  <c r="C341" i="2"/>
  <c r="B341" i="2"/>
  <c r="A341" i="2"/>
  <c r="C340" i="2"/>
  <c r="B340" i="2"/>
  <c r="A340" i="2"/>
  <c r="C339" i="2"/>
  <c r="B339" i="2"/>
  <c r="A339" i="2"/>
  <c r="C338" i="2"/>
  <c r="B338" i="2"/>
  <c r="A338" i="2"/>
  <c r="C337" i="2"/>
  <c r="B337" i="2"/>
  <c r="A337" i="2"/>
  <c r="C336" i="2"/>
  <c r="B336" i="2"/>
  <c r="A336" i="2"/>
  <c r="C335" i="2"/>
  <c r="B335" i="2"/>
  <c r="A335" i="2"/>
  <c r="C334" i="2"/>
  <c r="B334" i="2"/>
  <c r="A334" i="2"/>
  <c r="B332" i="2"/>
  <c r="O324" i="2"/>
  <c r="N324" i="2"/>
  <c r="M324" i="2"/>
  <c r="O323" i="2"/>
  <c r="N323" i="2"/>
  <c r="M323" i="2"/>
  <c r="O322" i="2"/>
  <c r="N322" i="2"/>
  <c r="M322" i="2"/>
  <c r="O321" i="2"/>
  <c r="N321" i="2"/>
  <c r="M321" i="2"/>
  <c r="O320" i="2"/>
  <c r="N320" i="2"/>
  <c r="M320" i="2"/>
  <c r="O319" i="2"/>
  <c r="N319" i="2"/>
  <c r="M319" i="2"/>
  <c r="O318" i="2"/>
  <c r="N318" i="2"/>
  <c r="M318" i="2"/>
  <c r="O317" i="2"/>
  <c r="N317" i="2"/>
  <c r="M317" i="2"/>
  <c r="O316" i="2"/>
  <c r="N316" i="2"/>
  <c r="M316" i="2"/>
  <c r="O315" i="2"/>
  <c r="N315" i="2"/>
  <c r="M315" i="2"/>
  <c r="O314" i="2"/>
  <c r="N314" i="2"/>
  <c r="M314" i="2"/>
  <c r="O313" i="2"/>
  <c r="N313" i="2"/>
  <c r="M313" i="2"/>
  <c r="O312" i="2"/>
  <c r="N312" i="2"/>
  <c r="M312" i="2"/>
  <c r="O311" i="2"/>
  <c r="N311" i="2"/>
  <c r="M311" i="2"/>
  <c r="O310" i="2"/>
  <c r="N310" i="2"/>
  <c r="M310" i="2"/>
  <c r="O309" i="2"/>
  <c r="N309" i="2"/>
  <c r="M309" i="2"/>
  <c r="O308" i="2"/>
  <c r="N308" i="2"/>
  <c r="M308" i="2"/>
  <c r="O307" i="2"/>
  <c r="N307" i="2"/>
  <c r="M307" i="2"/>
  <c r="O306" i="2"/>
  <c r="N306" i="2"/>
  <c r="M306" i="2"/>
  <c r="O305" i="2"/>
  <c r="N305" i="2"/>
  <c r="M305" i="2"/>
  <c r="O304" i="2"/>
  <c r="N304" i="2"/>
  <c r="M304" i="2"/>
  <c r="O303" i="2"/>
  <c r="N303" i="2"/>
  <c r="M303" i="2"/>
  <c r="O302" i="2"/>
  <c r="N302" i="2"/>
  <c r="M302" i="2"/>
  <c r="O301" i="2"/>
  <c r="N301" i="2"/>
  <c r="M301" i="2"/>
  <c r="O300" i="2"/>
  <c r="N300" i="2"/>
  <c r="M300" i="2"/>
  <c r="O299" i="2"/>
  <c r="N299" i="2"/>
  <c r="M299" i="2"/>
  <c r="O298" i="2"/>
  <c r="N298" i="2"/>
  <c r="M298" i="2"/>
  <c r="O297" i="2"/>
  <c r="N297" i="2"/>
  <c r="M297" i="2"/>
  <c r="O296" i="2"/>
  <c r="N296" i="2"/>
  <c r="M296" i="2"/>
  <c r="O295" i="2"/>
  <c r="N295" i="2"/>
  <c r="M295" i="2"/>
  <c r="O294" i="2"/>
  <c r="N294" i="2"/>
  <c r="M294" i="2"/>
  <c r="O293" i="2"/>
  <c r="N293" i="2"/>
  <c r="M293" i="2"/>
  <c r="N291" i="2"/>
  <c r="K324" i="2"/>
  <c r="J324" i="2"/>
  <c r="I324" i="2"/>
  <c r="K323" i="2"/>
  <c r="J323" i="2"/>
  <c r="I323" i="2"/>
  <c r="K322" i="2"/>
  <c r="J322" i="2"/>
  <c r="I322" i="2"/>
  <c r="K321" i="2"/>
  <c r="J321" i="2"/>
  <c r="I321" i="2"/>
  <c r="K320" i="2"/>
  <c r="J320" i="2"/>
  <c r="I320" i="2"/>
  <c r="K319" i="2"/>
  <c r="J319" i="2"/>
  <c r="I319" i="2"/>
  <c r="K318" i="2"/>
  <c r="J318" i="2"/>
  <c r="I318" i="2"/>
  <c r="K317" i="2"/>
  <c r="J317" i="2"/>
  <c r="I317" i="2"/>
  <c r="K316" i="2"/>
  <c r="J316" i="2"/>
  <c r="I316" i="2"/>
  <c r="K315" i="2"/>
  <c r="J315" i="2"/>
  <c r="I315" i="2"/>
  <c r="K314" i="2"/>
  <c r="J314" i="2"/>
  <c r="I314" i="2"/>
  <c r="K313" i="2"/>
  <c r="J313" i="2"/>
  <c r="I313" i="2"/>
  <c r="K312" i="2"/>
  <c r="J312" i="2"/>
  <c r="I312" i="2"/>
  <c r="K311" i="2"/>
  <c r="J311" i="2"/>
  <c r="I311" i="2"/>
  <c r="K310" i="2"/>
  <c r="J310" i="2"/>
  <c r="I310" i="2"/>
  <c r="K309" i="2"/>
  <c r="J309" i="2"/>
  <c r="I309" i="2"/>
  <c r="K308" i="2"/>
  <c r="J308" i="2"/>
  <c r="I308" i="2"/>
  <c r="K307" i="2"/>
  <c r="J307" i="2"/>
  <c r="I307" i="2"/>
  <c r="K306" i="2"/>
  <c r="J306" i="2"/>
  <c r="I306" i="2"/>
  <c r="K305" i="2"/>
  <c r="J305" i="2"/>
  <c r="I305" i="2"/>
  <c r="K304" i="2"/>
  <c r="J304" i="2"/>
  <c r="I304" i="2"/>
  <c r="K303" i="2"/>
  <c r="J303" i="2"/>
  <c r="I303" i="2"/>
  <c r="K302" i="2"/>
  <c r="J302" i="2"/>
  <c r="I302" i="2"/>
  <c r="K301" i="2"/>
  <c r="J301" i="2"/>
  <c r="I301" i="2"/>
  <c r="K300" i="2"/>
  <c r="J300" i="2"/>
  <c r="I300" i="2"/>
  <c r="K299" i="2"/>
  <c r="J299" i="2"/>
  <c r="I299" i="2"/>
  <c r="K298" i="2"/>
  <c r="J298" i="2"/>
  <c r="I298" i="2"/>
  <c r="K297" i="2"/>
  <c r="J297" i="2"/>
  <c r="I297" i="2"/>
  <c r="K296" i="2"/>
  <c r="J296" i="2"/>
  <c r="I296" i="2"/>
  <c r="K295" i="2"/>
  <c r="J295" i="2"/>
  <c r="I295" i="2"/>
  <c r="K294" i="2"/>
  <c r="J294" i="2"/>
  <c r="I294" i="2"/>
  <c r="K293" i="2"/>
  <c r="J293" i="2"/>
  <c r="I293" i="2"/>
  <c r="J291" i="2"/>
  <c r="G324" i="2"/>
  <c r="F324" i="2"/>
  <c r="E324" i="2"/>
  <c r="G323" i="2"/>
  <c r="F323" i="2"/>
  <c r="E323" i="2"/>
  <c r="G322" i="2"/>
  <c r="F322" i="2"/>
  <c r="E322" i="2"/>
  <c r="G321" i="2"/>
  <c r="F321" i="2"/>
  <c r="E321" i="2"/>
  <c r="G320" i="2"/>
  <c r="F320" i="2"/>
  <c r="E320" i="2"/>
  <c r="G319" i="2"/>
  <c r="F319" i="2"/>
  <c r="E319" i="2"/>
  <c r="G318" i="2"/>
  <c r="F318" i="2"/>
  <c r="E318" i="2"/>
  <c r="G317" i="2"/>
  <c r="F317" i="2"/>
  <c r="E317" i="2"/>
  <c r="G316" i="2"/>
  <c r="F316" i="2"/>
  <c r="E316" i="2"/>
  <c r="G315" i="2"/>
  <c r="F315" i="2"/>
  <c r="E315" i="2"/>
  <c r="G314" i="2"/>
  <c r="F314" i="2"/>
  <c r="E314" i="2"/>
  <c r="G313" i="2"/>
  <c r="F313" i="2"/>
  <c r="E313" i="2"/>
  <c r="G312" i="2"/>
  <c r="F312" i="2"/>
  <c r="E312" i="2"/>
  <c r="G311" i="2"/>
  <c r="F311" i="2"/>
  <c r="E311" i="2"/>
  <c r="G310" i="2"/>
  <c r="F310" i="2"/>
  <c r="E310" i="2"/>
  <c r="G309" i="2"/>
  <c r="F309" i="2"/>
  <c r="E309" i="2"/>
  <c r="G308" i="2"/>
  <c r="F308" i="2"/>
  <c r="E308" i="2"/>
  <c r="G307" i="2"/>
  <c r="F307" i="2"/>
  <c r="E307" i="2"/>
  <c r="G306" i="2"/>
  <c r="F306" i="2"/>
  <c r="E306" i="2"/>
  <c r="G305" i="2"/>
  <c r="F305" i="2"/>
  <c r="E305" i="2"/>
  <c r="G304" i="2"/>
  <c r="F304" i="2"/>
  <c r="E304" i="2"/>
  <c r="G303" i="2"/>
  <c r="F303" i="2"/>
  <c r="E303" i="2"/>
  <c r="G302" i="2"/>
  <c r="F302" i="2"/>
  <c r="E302" i="2"/>
  <c r="G301" i="2"/>
  <c r="F301" i="2"/>
  <c r="E301" i="2"/>
  <c r="G300" i="2"/>
  <c r="F300" i="2"/>
  <c r="E300" i="2"/>
  <c r="G299" i="2"/>
  <c r="F299" i="2"/>
  <c r="E299" i="2"/>
  <c r="G298" i="2"/>
  <c r="F298" i="2"/>
  <c r="E298" i="2"/>
  <c r="G297" i="2"/>
  <c r="F297" i="2"/>
  <c r="E297" i="2"/>
  <c r="G296" i="2"/>
  <c r="F296" i="2"/>
  <c r="E296" i="2"/>
  <c r="G295" i="2"/>
  <c r="F295" i="2"/>
  <c r="E295" i="2"/>
  <c r="G294" i="2"/>
  <c r="F294" i="2"/>
  <c r="E294" i="2"/>
  <c r="G293" i="2"/>
  <c r="F293" i="2"/>
  <c r="E293" i="2"/>
  <c r="F291" i="2"/>
  <c r="C324" i="2"/>
  <c r="B324" i="2"/>
  <c r="A324" i="2"/>
  <c r="C323" i="2"/>
  <c r="B323" i="2"/>
  <c r="A323" i="2"/>
  <c r="C322" i="2"/>
  <c r="B322" i="2"/>
  <c r="A322" i="2"/>
  <c r="C321" i="2"/>
  <c r="B321" i="2"/>
  <c r="A321" i="2"/>
  <c r="C320" i="2"/>
  <c r="B320" i="2"/>
  <c r="A320" i="2"/>
  <c r="C319" i="2"/>
  <c r="B319" i="2"/>
  <c r="A319" i="2"/>
  <c r="C318" i="2"/>
  <c r="B318" i="2"/>
  <c r="A318" i="2"/>
  <c r="C317" i="2"/>
  <c r="B317" i="2"/>
  <c r="A317" i="2"/>
  <c r="C316" i="2"/>
  <c r="B316" i="2"/>
  <c r="A316" i="2"/>
  <c r="C315" i="2"/>
  <c r="B315" i="2"/>
  <c r="A315" i="2"/>
  <c r="C314" i="2"/>
  <c r="B314" i="2"/>
  <c r="A314" i="2"/>
  <c r="C313" i="2"/>
  <c r="B313" i="2"/>
  <c r="A313" i="2"/>
  <c r="C312" i="2"/>
  <c r="B312" i="2"/>
  <c r="A312" i="2"/>
  <c r="C311" i="2"/>
  <c r="B311" i="2"/>
  <c r="A311" i="2"/>
  <c r="C310" i="2"/>
  <c r="B310" i="2"/>
  <c r="A310" i="2"/>
  <c r="C309" i="2"/>
  <c r="B309" i="2"/>
  <c r="A309" i="2"/>
  <c r="C308" i="2"/>
  <c r="B308" i="2"/>
  <c r="A308" i="2"/>
  <c r="C307" i="2"/>
  <c r="B307" i="2"/>
  <c r="A307" i="2"/>
  <c r="C306" i="2"/>
  <c r="B306" i="2"/>
  <c r="A306" i="2"/>
  <c r="C305" i="2"/>
  <c r="B305" i="2"/>
  <c r="A305" i="2"/>
  <c r="C304" i="2"/>
  <c r="B304" i="2"/>
  <c r="A304" i="2"/>
  <c r="C303" i="2"/>
  <c r="B303" i="2"/>
  <c r="A303" i="2"/>
  <c r="C302" i="2"/>
  <c r="B302" i="2"/>
  <c r="A302" i="2"/>
  <c r="C301" i="2"/>
  <c r="B301" i="2"/>
  <c r="A301" i="2"/>
  <c r="C300" i="2"/>
  <c r="B300" i="2"/>
  <c r="A300" i="2"/>
  <c r="C299" i="2"/>
  <c r="B299" i="2"/>
  <c r="A299" i="2"/>
  <c r="C298" i="2"/>
  <c r="B298" i="2"/>
  <c r="A298" i="2"/>
  <c r="C297" i="2"/>
  <c r="B297" i="2"/>
  <c r="A297" i="2"/>
  <c r="C296" i="2"/>
  <c r="B296" i="2"/>
  <c r="A296" i="2"/>
  <c r="C295" i="2"/>
  <c r="B295" i="2"/>
  <c r="A295" i="2"/>
  <c r="C294" i="2"/>
  <c r="B294" i="2"/>
  <c r="A294" i="2"/>
  <c r="C293" i="2"/>
  <c r="B293" i="2"/>
  <c r="A293" i="2"/>
  <c r="B291" i="2"/>
  <c r="O283" i="2"/>
  <c r="N283" i="2"/>
  <c r="M283" i="2"/>
  <c r="O282" i="2"/>
  <c r="N282" i="2"/>
  <c r="M282" i="2"/>
  <c r="O281" i="2"/>
  <c r="N281" i="2"/>
  <c r="M281" i="2"/>
  <c r="O280" i="2"/>
  <c r="N280" i="2"/>
  <c r="M280" i="2"/>
  <c r="O279" i="2"/>
  <c r="N279" i="2"/>
  <c r="M279" i="2"/>
  <c r="O278" i="2"/>
  <c r="N278" i="2"/>
  <c r="M278" i="2"/>
  <c r="O277" i="2"/>
  <c r="N277" i="2"/>
  <c r="M277" i="2"/>
  <c r="O276" i="2"/>
  <c r="N276" i="2"/>
  <c r="M276" i="2"/>
  <c r="O275" i="2"/>
  <c r="N275" i="2"/>
  <c r="M275" i="2"/>
  <c r="O274" i="2"/>
  <c r="N274" i="2"/>
  <c r="M274" i="2"/>
  <c r="O273" i="2"/>
  <c r="N273" i="2"/>
  <c r="M273" i="2"/>
  <c r="O272" i="2"/>
  <c r="N272" i="2"/>
  <c r="M272" i="2"/>
  <c r="O271" i="2"/>
  <c r="N271" i="2"/>
  <c r="M271" i="2"/>
  <c r="O270" i="2"/>
  <c r="N270" i="2"/>
  <c r="M270" i="2"/>
  <c r="O269" i="2"/>
  <c r="N269" i="2"/>
  <c r="M269" i="2"/>
  <c r="O268" i="2"/>
  <c r="N268" i="2"/>
  <c r="M268" i="2"/>
  <c r="O267" i="2"/>
  <c r="N267" i="2"/>
  <c r="M267" i="2"/>
  <c r="O266" i="2"/>
  <c r="N266" i="2"/>
  <c r="M266" i="2"/>
  <c r="O265" i="2"/>
  <c r="N265" i="2"/>
  <c r="M265" i="2"/>
  <c r="O264" i="2"/>
  <c r="N264" i="2"/>
  <c r="M264" i="2"/>
  <c r="O263" i="2"/>
  <c r="N263" i="2"/>
  <c r="M263" i="2"/>
  <c r="O262" i="2"/>
  <c r="N262" i="2"/>
  <c r="M262" i="2"/>
  <c r="O261" i="2"/>
  <c r="N261" i="2"/>
  <c r="M261" i="2"/>
  <c r="O260" i="2"/>
  <c r="N260" i="2"/>
  <c r="M260" i="2"/>
  <c r="O259" i="2"/>
  <c r="N259" i="2"/>
  <c r="M259" i="2"/>
  <c r="O258" i="2"/>
  <c r="N258" i="2"/>
  <c r="M258" i="2"/>
  <c r="O257" i="2"/>
  <c r="N257" i="2"/>
  <c r="M257" i="2"/>
  <c r="O256" i="2"/>
  <c r="N256" i="2"/>
  <c r="M256" i="2"/>
  <c r="O255" i="2"/>
  <c r="N255" i="2"/>
  <c r="M255" i="2"/>
  <c r="O254" i="2"/>
  <c r="N254" i="2"/>
  <c r="M254" i="2"/>
  <c r="O253" i="2"/>
  <c r="N253" i="2"/>
  <c r="M253" i="2"/>
  <c r="O252" i="2"/>
  <c r="N252" i="2"/>
  <c r="M252" i="2"/>
  <c r="N250" i="2"/>
  <c r="K283" i="2"/>
  <c r="J283" i="2"/>
  <c r="I283" i="2"/>
  <c r="K282" i="2"/>
  <c r="J282" i="2"/>
  <c r="I282" i="2"/>
  <c r="K281" i="2"/>
  <c r="J281" i="2"/>
  <c r="I281" i="2"/>
  <c r="K280" i="2"/>
  <c r="J280" i="2"/>
  <c r="I280" i="2"/>
  <c r="K279" i="2"/>
  <c r="J279" i="2"/>
  <c r="I279" i="2"/>
  <c r="K278" i="2"/>
  <c r="J278" i="2"/>
  <c r="I278" i="2"/>
  <c r="K277" i="2"/>
  <c r="J277" i="2"/>
  <c r="I277" i="2"/>
  <c r="K276" i="2"/>
  <c r="J276" i="2"/>
  <c r="I276" i="2"/>
  <c r="K275" i="2"/>
  <c r="J275" i="2"/>
  <c r="I275" i="2"/>
  <c r="K274" i="2"/>
  <c r="J274" i="2"/>
  <c r="I274" i="2"/>
  <c r="K273" i="2"/>
  <c r="J273" i="2"/>
  <c r="I273" i="2"/>
  <c r="K272" i="2"/>
  <c r="J272" i="2"/>
  <c r="I272" i="2"/>
  <c r="K271" i="2"/>
  <c r="J271" i="2"/>
  <c r="I271" i="2"/>
  <c r="K270" i="2"/>
  <c r="J270" i="2"/>
  <c r="I270" i="2"/>
  <c r="K269" i="2"/>
  <c r="J269" i="2"/>
  <c r="I269" i="2"/>
  <c r="K268" i="2"/>
  <c r="J268" i="2"/>
  <c r="I268" i="2"/>
  <c r="K267" i="2"/>
  <c r="J267" i="2"/>
  <c r="I267" i="2"/>
  <c r="K266" i="2"/>
  <c r="J266" i="2"/>
  <c r="I266" i="2"/>
  <c r="K265" i="2"/>
  <c r="J265" i="2"/>
  <c r="I265" i="2"/>
  <c r="K264" i="2"/>
  <c r="J264" i="2"/>
  <c r="I264" i="2"/>
  <c r="K263" i="2"/>
  <c r="J263" i="2"/>
  <c r="I263" i="2"/>
  <c r="K262" i="2"/>
  <c r="J262" i="2"/>
  <c r="I262" i="2"/>
  <c r="K261" i="2"/>
  <c r="J261" i="2"/>
  <c r="I261" i="2"/>
  <c r="K260" i="2"/>
  <c r="J260" i="2"/>
  <c r="I260" i="2"/>
  <c r="K259" i="2"/>
  <c r="J259" i="2"/>
  <c r="I259" i="2"/>
  <c r="K258" i="2"/>
  <c r="J258" i="2"/>
  <c r="I258" i="2"/>
  <c r="K257" i="2"/>
  <c r="J257" i="2"/>
  <c r="I257" i="2"/>
  <c r="K256" i="2"/>
  <c r="J256" i="2"/>
  <c r="I256" i="2"/>
  <c r="K255" i="2"/>
  <c r="J255" i="2"/>
  <c r="I255" i="2"/>
  <c r="K254" i="2"/>
  <c r="J254" i="2"/>
  <c r="I254" i="2"/>
  <c r="K253" i="2"/>
  <c r="J253" i="2"/>
  <c r="I253" i="2"/>
  <c r="K252" i="2"/>
  <c r="J252" i="2"/>
  <c r="I252" i="2"/>
  <c r="J250" i="2"/>
  <c r="G283" i="2"/>
  <c r="F283" i="2"/>
  <c r="E283" i="2"/>
  <c r="G282" i="2"/>
  <c r="F282" i="2"/>
  <c r="E282" i="2"/>
  <c r="G281" i="2"/>
  <c r="F281" i="2"/>
  <c r="E281" i="2"/>
  <c r="G280" i="2"/>
  <c r="F280" i="2"/>
  <c r="E280" i="2"/>
  <c r="G279" i="2"/>
  <c r="F279" i="2"/>
  <c r="E279" i="2"/>
  <c r="G278" i="2"/>
  <c r="F278" i="2"/>
  <c r="E278" i="2"/>
  <c r="G277" i="2"/>
  <c r="F277" i="2"/>
  <c r="E277" i="2"/>
  <c r="G276" i="2"/>
  <c r="F276" i="2"/>
  <c r="E276" i="2"/>
  <c r="G275" i="2"/>
  <c r="F275" i="2"/>
  <c r="E275" i="2"/>
  <c r="G274" i="2"/>
  <c r="F274" i="2"/>
  <c r="E274" i="2"/>
  <c r="G273" i="2"/>
  <c r="F273" i="2"/>
  <c r="E273" i="2"/>
  <c r="G272" i="2"/>
  <c r="F272" i="2"/>
  <c r="E272" i="2"/>
  <c r="G271" i="2"/>
  <c r="F271" i="2"/>
  <c r="E271" i="2"/>
  <c r="G270" i="2"/>
  <c r="F270" i="2"/>
  <c r="E270" i="2"/>
  <c r="G269" i="2"/>
  <c r="F269" i="2"/>
  <c r="E269" i="2"/>
  <c r="G268" i="2"/>
  <c r="F268" i="2"/>
  <c r="E268" i="2"/>
  <c r="G267" i="2"/>
  <c r="F267" i="2"/>
  <c r="E267" i="2"/>
  <c r="G266" i="2"/>
  <c r="F266" i="2"/>
  <c r="E266" i="2"/>
  <c r="G265" i="2"/>
  <c r="F265" i="2"/>
  <c r="E265" i="2"/>
  <c r="G264" i="2"/>
  <c r="F264" i="2"/>
  <c r="E264" i="2"/>
  <c r="G263" i="2"/>
  <c r="F263" i="2"/>
  <c r="E263" i="2"/>
  <c r="G262" i="2"/>
  <c r="F262" i="2"/>
  <c r="E262" i="2"/>
  <c r="G261" i="2"/>
  <c r="F261" i="2"/>
  <c r="E261" i="2"/>
  <c r="G260" i="2"/>
  <c r="F260" i="2"/>
  <c r="E260" i="2"/>
  <c r="G259" i="2"/>
  <c r="F259" i="2"/>
  <c r="E259" i="2"/>
  <c r="G258" i="2"/>
  <c r="F258" i="2"/>
  <c r="E258" i="2"/>
  <c r="G257" i="2"/>
  <c r="F257" i="2"/>
  <c r="E257" i="2"/>
  <c r="G256" i="2"/>
  <c r="F256" i="2"/>
  <c r="E256" i="2"/>
  <c r="G255" i="2"/>
  <c r="F255" i="2"/>
  <c r="E255" i="2"/>
  <c r="G254" i="2"/>
  <c r="F254" i="2"/>
  <c r="E254" i="2"/>
  <c r="G253" i="2"/>
  <c r="F253" i="2"/>
  <c r="E253" i="2"/>
  <c r="G252" i="2"/>
  <c r="F252" i="2"/>
  <c r="E252" i="2"/>
  <c r="F250" i="2"/>
  <c r="C283" i="2"/>
  <c r="B283" i="2"/>
  <c r="A283" i="2"/>
  <c r="C282" i="2"/>
  <c r="B282" i="2"/>
  <c r="A282" i="2"/>
  <c r="C281" i="2"/>
  <c r="B281" i="2"/>
  <c r="A281" i="2"/>
  <c r="C280" i="2"/>
  <c r="B280" i="2"/>
  <c r="A280" i="2"/>
  <c r="C279" i="2"/>
  <c r="B279" i="2"/>
  <c r="A279" i="2"/>
  <c r="C278" i="2"/>
  <c r="B278" i="2"/>
  <c r="A278" i="2"/>
  <c r="C277" i="2"/>
  <c r="B277" i="2"/>
  <c r="A277" i="2"/>
  <c r="C276" i="2"/>
  <c r="B276" i="2"/>
  <c r="A276" i="2"/>
  <c r="C275" i="2"/>
  <c r="B275" i="2"/>
  <c r="A275" i="2"/>
  <c r="C274" i="2"/>
  <c r="B274" i="2"/>
  <c r="A274" i="2"/>
  <c r="C273" i="2"/>
  <c r="B273" i="2"/>
  <c r="A273" i="2"/>
  <c r="C272" i="2"/>
  <c r="B272" i="2"/>
  <c r="A272" i="2"/>
  <c r="C271" i="2"/>
  <c r="B271" i="2"/>
  <c r="A271" i="2"/>
  <c r="C270" i="2"/>
  <c r="B270" i="2"/>
  <c r="A270" i="2"/>
  <c r="C269" i="2"/>
  <c r="B269" i="2"/>
  <c r="A269" i="2"/>
  <c r="C268" i="2"/>
  <c r="B268" i="2"/>
  <c r="A268" i="2"/>
  <c r="C267" i="2"/>
  <c r="B267" i="2"/>
  <c r="A267" i="2"/>
  <c r="C266" i="2"/>
  <c r="B266" i="2"/>
  <c r="A266" i="2"/>
  <c r="C265" i="2"/>
  <c r="B265" i="2"/>
  <c r="A265" i="2"/>
  <c r="C264" i="2"/>
  <c r="B264" i="2"/>
  <c r="A264" i="2"/>
  <c r="C263" i="2"/>
  <c r="B263" i="2"/>
  <c r="A263" i="2"/>
  <c r="C262" i="2"/>
  <c r="B262" i="2"/>
  <c r="A262" i="2"/>
  <c r="C261" i="2"/>
  <c r="B261" i="2"/>
  <c r="A261" i="2"/>
  <c r="C260" i="2"/>
  <c r="B260" i="2"/>
  <c r="A260" i="2"/>
  <c r="C259" i="2"/>
  <c r="B259" i="2"/>
  <c r="A259" i="2"/>
  <c r="C258" i="2"/>
  <c r="B258" i="2"/>
  <c r="A258" i="2"/>
  <c r="C257" i="2"/>
  <c r="B257" i="2"/>
  <c r="A257" i="2"/>
  <c r="C256" i="2"/>
  <c r="B256" i="2"/>
  <c r="A256" i="2"/>
  <c r="C255" i="2"/>
  <c r="B255" i="2"/>
  <c r="A255" i="2"/>
  <c r="C254" i="2"/>
  <c r="B254" i="2"/>
  <c r="A254" i="2"/>
  <c r="C253" i="2"/>
  <c r="B253" i="2"/>
  <c r="A253" i="2"/>
  <c r="C252" i="2"/>
  <c r="B252" i="2"/>
  <c r="A252" i="2"/>
  <c r="B250" i="2"/>
  <c r="O242" i="2"/>
  <c r="N242" i="2"/>
  <c r="M242" i="2"/>
  <c r="O241" i="2"/>
  <c r="N241" i="2"/>
  <c r="M241" i="2"/>
  <c r="O240" i="2"/>
  <c r="N240" i="2"/>
  <c r="M240" i="2"/>
  <c r="O239" i="2"/>
  <c r="N239" i="2"/>
  <c r="M239" i="2"/>
  <c r="O238" i="2"/>
  <c r="N238" i="2"/>
  <c r="M238" i="2"/>
  <c r="O237" i="2"/>
  <c r="N237" i="2"/>
  <c r="M237" i="2"/>
  <c r="O236" i="2"/>
  <c r="N236" i="2"/>
  <c r="M236" i="2"/>
  <c r="O235" i="2"/>
  <c r="N235" i="2"/>
  <c r="M235" i="2"/>
  <c r="O234" i="2"/>
  <c r="N234" i="2"/>
  <c r="M234" i="2"/>
  <c r="O233" i="2"/>
  <c r="N233" i="2"/>
  <c r="M233" i="2"/>
  <c r="O232" i="2"/>
  <c r="N232" i="2"/>
  <c r="M232" i="2"/>
  <c r="O231" i="2"/>
  <c r="N231" i="2"/>
  <c r="M231" i="2"/>
  <c r="O230" i="2"/>
  <c r="N230" i="2"/>
  <c r="M230" i="2"/>
  <c r="O229" i="2"/>
  <c r="N229" i="2"/>
  <c r="M229" i="2"/>
  <c r="O228" i="2"/>
  <c r="N228" i="2"/>
  <c r="M228" i="2"/>
  <c r="O227" i="2"/>
  <c r="N227" i="2"/>
  <c r="M227" i="2"/>
  <c r="O226" i="2"/>
  <c r="N226" i="2"/>
  <c r="M226" i="2"/>
  <c r="O225" i="2"/>
  <c r="N225" i="2"/>
  <c r="M225" i="2"/>
  <c r="O224" i="2"/>
  <c r="N224" i="2"/>
  <c r="M224" i="2"/>
  <c r="O223" i="2"/>
  <c r="N223" i="2"/>
  <c r="M223" i="2"/>
  <c r="O222" i="2"/>
  <c r="N222" i="2"/>
  <c r="M222" i="2"/>
  <c r="O221" i="2"/>
  <c r="N221" i="2"/>
  <c r="M221" i="2"/>
  <c r="O220" i="2"/>
  <c r="N220" i="2"/>
  <c r="M220" i="2"/>
  <c r="O219" i="2"/>
  <c r="N219" i="2"/>
  <c r="M219" i="2"/>
  <c r="O218" i="2"/>
  <c r="N218" i="2"/>
  <c r="M218" i="2"/>
  <c r="O217" i="2"/>
  <c r="N217" i="2"/>
  <c r="M217" i="2"/>
  <c r="O216" i="2"/>
  <c r="N216" i="2"/>
  <c r="M216" i="2"/>
  <c r="O215" i="2"/>
  <c r="N215" i="2"/>
  <c r="M215" i="2"/>
  <c r="O214" i="2"/>
  <c r="N214" i="2"/>
  <c r="M214" i="2"/>
  <c r="O213" i="2"/>
  <c r="N213" i="2"/>
  <c r="M213" i="2"/>
  <c r="O212" i="2"/>
  <c r="N212" i="2"/>
  <c r="M212" i="2"/>
  <c r="O211" i="2"/>
  <c r="N211" i="2"/>
  <c r="M211" i="2"/>
  <c r="N209" i="2"/>
  <c r="K242" i="2"/>
  <c r="J242" i="2"/>
  <c r="I242" i="2"/>
  <c r="K241" i="2"/>
  <c r="J241" i="2"/>
  <c r="I241" i="2"/>
  <c r="K240" i="2"/>
  <c r="J240" i="2"/>
  <c r="I240" i="2"/>
  <c r="K239" i="2"/>
  <c r="J239" i="2"/>
  <c r="I239" i="2"/>
  <c r="K238" i="2"/>
  <c r="J238" i="2"/>
  <c r="I238" i="2"/>
  <c r="K237" i="2"/>
  <c r="J237" i="2"/>
  <c r="I237" i="2"/>
  <c r="K236" i="2"/>
  <c r="J236" i="2"/>
  <c r="I236" i="2"/>
  <c r="K235" i="2"/>
  <c r="J235" i="2"/>
  <c r="I235" i="2"/>
  <c r="K234" i="2"/>
  <c r="J234" i="2"/>
  <c r="I234" i="2"/>
  <c r="K233" i="2"/>
  <c r="J233" i="2"/>
  <c r="I233" i="2"/>
  <c r="K232" i="2"/>
  <c r="J232" i="2"/>
  <c r="I232" i="2"/>
  <c r="K231" i="2"/>
  <c r="J231" i="2"/>
  <c r="I231" i="2"/>
  <c r="K230" i="2"/>
  <c r="J230" i="2"/>
  <c r="I230" i="2"/>
  <c r="K229" i="2"/>
  <c r="J229" i="2"/>
  <c r="I229" i="2"/>
  <c r="K228" i="2"/>
  <c r="J228" i="2"/>
  <c r="I228" i="2"/>
  <c r="K227" i="2"/>
  <c r="J227" i="2"/>
  <c r="I227" i="2"/>
  <c r="K226" i="2"/>
  <c r="J226" i="2"/>
  <c r="I226" i="2"/>
  <c r="K225" i="2"/>
  <c r="J225" i="2"/>
  <c r="I225" i="2"/>
  <c r="K224" i="2"/>
  <c r="J224" i="2"/>
  <c r="I224" i="2"/>
  <c r="K223" i="2"/>
  <c r="J223" i="2"/>
  <c r="I223" i="2"/>
  <c r="K222" i="2"/>
  <c r="J222" i="2"/>
  <c r="I222" i="2"/>
  <c r="K221" i="2"/>
  <c r="J221" i="2"/>
  <c r="I221" i="2"/>
  <c r="K220" i="2"/>
  <c r="J220" i="2"/>
  <c r="I220" i="2"/>
  <c r="K219" i="2"/>
  <c r="J219" i="2"/>
  <c r="I219" i="2"/>
  <c r="K218" i="2"/>
  <c r="J218" i="2"/>
  <c r="I218" i="2"/>
  <c r="K217" i="2"/>
  <c r="J217" i="2"/>
  <c r="I217" i="2"/>
  <c r="K216" i="2"/>
  <c r="J216" i="2"/>
  <c r="I216" i="2"/>
  <c r="K215" i="2"/>
  <c r="J215" i="2"/>
  <c r="I215" i="2"/>
  <c r="K214" i="2"/>
  <c r="J214" i="2"/>
  <c r="I214" i="2"/>
  <c r="K213" i="2"/>
  <c r="J213" i="2"/>
  <c r="I213" i="2"/>
  <c r="K212" i="2"/>
  <c r="J212" i="2"/>
  <c r="I212" i="2"/>
  <c r="K211" i="2"/>
  <c r="J211" i="2"/>
  <c r="I211" i="2"/>
  <c r="J209" i="2"/>
  <c r="G242" i="2"/>
  <c r="F242" i="2"/>
  <c r="E242" i="2"/>
  <c r="G241" i="2"/>
  <c r="F241" i="2"/>
  <c r="E241" i="2"/>
  <c r="G240" i="2"/>
  <c r="F240" i="2"/>
  <c r="E240" i="2"/>
  <c r="G239" i="2"/>
  <c r="F239" i="2"/>
  <c r="E239" i="2"/>
  <c r="G238" i="2"/>
  <c r="F238" i="2"/>
  <c r="E238" i="2"/>
  <c r="G237" i="2"/>
  <c r="F237" i="2"/>
  <c r="E237" i="2"/>
  <c r="G236" i="2"/>
  <c r="F236" i="2"/>
  <c r="E236" i="2"/>
  <c r="G235" i="2"/>
  <c r="F235" i="2"/>
  <c r="E235" i="2"/>
  <c r="G234" i="2"/>
  <c r="F234" i="2"/>
  <c r="E234" i="2"/>
  <c r="G233" i="2"/>
  <c r="F233" i="2"/>
  <c r="E233" i="2"/>
  <c r="G232" i="2"/>
  <c r="F232" i="2"/>
  <c r="E232" i="2"/>
  <c r="G231" i="2"/>
  <c r="F231" i="2"/>
  <c r="E231" i="2"/>
  <c r="G230" i="2"/>
  <c r="F230" i="2"/>
  <c r="E230" i="2"/>
  <c r="G229" i="2"/>
  <c r="F229" i="2"/>
  <c r="E229" i="2"/>
  <c r="G228" i="2"/>
  <c r="F228" i="2"/>
  <c r="E228" i="2"/>
  <c r="G227" i="2"/>
  <c r="F227" i="2"/>
  <c r="E227" i="2"/>
  <c r="G226" i="2"/>
  <c r="F226" i="2"/>
  <c r="E226" i="2"/>
  <c r="G225" i="2"/>
  <c r="F225" i="2"/>
  <c r="E225" i="2"/>
  <c r="G224" i="2"/>
  <c r="F224" i="2"/>
  <c r="E224" i="2"/>
  <c r="G223" i="2"/>
  <c r="F223" i="2"/>
  <c r="E223" i="2"/>
  <c r="G222" i="2"/>
  <c r="F222" i="2"/>
  <c r="E222" i="2"/>
  <c r="G221" i="2"/>
  <c r="F221" i="2"/>
  <c r="E221" i="2"/>
  <c r="G220" i="2"/>
  <c r="F220" i="2"/>
  <c r="E220" i="2"/>
  <c r="G219" i="2"/>
  <c r="F219" i="2"/>
  <c r="E219" i="2"/>
  <c r="G218" i="2"/>
  <c r="F218" i="2"/>
  <c r="E218" i="2"/>
  <c r="G217" i="2"/>
  <c r="F217" i="2"/>
  <c r="E217" i="2"/>
  <c r="G216" i="2"/>
  <c r="F216" i="2"/>
  <c r="E216" i="2"/>
  <c r="G215" i="2"/>
  <c r="F215" i="2"/>
  <c r="E215" i="2"/>
  <c r="G214" i="2"/>
  <c r="F214" i="2"/>
  <c r="E214" i="2"/>
  <c r="G213" i="2"/>
  <c r="F213" i="2"/>
  <c r="E213" i="2"/>
  <c r="G212" i="2"/>
  <c r="F212" i="2"/>
  <c r="E212" i="2"/>
  <c r="G211" i="2"/>
  <c r="F211" i="2"/>
  <c r="E211" i="2"/>
  <c r="F209" i="2"/>
  <c r="C242" i="2"/>
  <c r="B242" i="2"/>
  <c r="A242" i="2"/>
  <c r="C241" i="2"/>
  <c r="B241" i="2"/>
  <c r="A241" i="2"/>
  <c r="C240" i="2"/>
  <c r="B240" i="2"/>
  <c r="A240" i="2"/>
  <c r="C239" i="2"/>
  <c r="B239" i="2"/>
  <c r="A239" i="2"/>
  <c r="C238" i="2"/>
  <c r="B238" i="2"/>
  <c r="A238" i="2"/>
  <c r="C237" i="2"/>
  <c r="B237" i="2"/>
  <c r="A237" i="2"/>
  <c r="C236" i="2"/>
  <c r="B236" i="2"/>
  <c r="A236" i="2"/>
  <c r="C235" i="2"/>
  <c r="B235" i="2"/>
  <c r="A235" i="2"/>
  <c r="C234" i="2"/>
  <c r="B234" i="2"/>
  <c r="A234" i="2"/>
  <c r="C233" i="2"/>
  <c r="B233" i="2"/>
  <c r="A233" i="2"/>
  <c r="C232" i="2"/>
  <c r="B232" i="2"/>
  <c r="A232" i="2"/>
  <c r="C231" i="2"/>
  <c r="B231" i="2"/>
  <c r="A231" i="2"/>
  <c r="C230" i="2"/>
  <c r="B230" i="2"/>
  <c r="A230" i="2"/>
  <c r="C229" i="2"/>
  <c r="B229" i="2"/>
  <c r="A229" i="2"/>
  <c r="C228" i="2"/>
  <c r="B228" i="2"/>
  <c r="A228" i="2"/>
  <c r="C227" i="2"/>
  <c r="B227" i="2"/>
  <c r="A227" i="2"/>
  <c r="C226" i="2"/>
  <c r="B226" i="2"/>
  <c r="A226" i="2"/>
  <c r="C225" i="2"/>
  <c r="B225" i="2"/>
  <c r="A225" i="2"/>
  <c r="C224" i="2"/>
  <c r="B224" i="2"/>
  <c r="A224" i="2"/>
  <c r="C223" i="2"/>
  <c r="B223" i="2"/>
  <c r="A223" i="2"/>
  <c r="C222" i="2"/>
  <c r="B222" i="2"/>
  <c r="A222" i="2"/>
  <c r="C221" i="2"/>
  <c r="B221" i="2"/>
  <c r="A221" i="2"/>
  <c r="C220" i="2"/>
  <c r="B220" i="2"/>
  <c r="A220" i="2"/>
  <c r="C219" i="2"/>
  <c r="B219" i="2"/>
  <c r="A219" i="2"/>
  <c r="C218" i="2"/>
  <c r="B218" i="2"/>
  <c r="A218" i="2"/>
  <c r="C217" i="2"/>
  <c r="B217" i="2"/>
  <c r="A217" i="2"/>
  <c r="C216" i="2"/>
  <c r="B216" i="2"/>
  <c r="A216" i="2"/>
  <c r="C215" i="2"/>
  <c r="B215" i="2"/>
  <c r="A215" i="2"/>
  <c r="C214" i="2"/>
  <c r="B214" i="2"/>
  <c r="A214" i="2"/>
  <c r="C213" i="2"/>
  <c r="B213" i="2"/>
  <c r="A213" i="2"/>
  <c r="C212" i="2"/>
  <c r="B212" i="2"/>
  <c r="A212" i="2"/>
  <c r="C211" i="2"/>
  <c r="B211" i="2"/>
  <c r="A211" i="2"/>
  <c r="B209" i="2"/>
  <c r="O201" i="2"/>
  <c r="N201" i="2"/>
  <c r="M201" i="2"/>
  <c r="O200" i="2"/>
  <c r="N200" i="2"/>
  <c r="M200" i="2"/>
  <c r="O199" i="2"/>
  <c r="N199" i="2"/>
  <c r="M199" i="2"/>
  <c r="O198" i="2"/>
  <c r="N198" i="2"/>
  <c r="M198" i="2"/>
  <c r="O197" i="2"/>
  <c r="N197" i="2"/>
  <c r="M197" i="2"/>
  <c r="O196" i="2"/>
  <c r="N196" i="2"/>
  <c r="M196" i="2"/>
  <c r="O195" i="2"/>
  <c r="N195" i="2"/>
  <c r="M195" i="2"/>
  <c r="O194" i="2"/>
  <c r="N194" i="2"/>
  <c r="M194" i="2"/>
  <c r="O193" i="2"/>
  <c r="N193" i="2"/>
  <c r="M193" i="2"/>
  <c r="O192" i="2"/>
  <c r="N192" i="2"/>
  <c r="M192" i="2"/>
  <c r="O191" i="2"/>
  <c r="N191" i="2"/>
  <c r="M191" i="2"/>
  <c r="O190" i="2"/>
  <c r="N190" i="2"/>
  <c r="M190" i="2"/>
  <c r="O189" i="2"/>
  <c r="N189" i="2"/>
  <c r="M189" i="2"/>
  <c r="O188" i="2"/>
  <c r="N188" i="2"/>
  <c r="M188" i="2"/>
  <c r="O187" i="2"/>
  <c r="N187" i="2"/>
  <c r="M187" i="2"/>
  <c r="O186" i="2"/>
  <c r="N186" i="2"/>
  <c r="M186" i="2"/>
  <c r="O185" i="2"/>
  <c r="N185" i="2"/>
  <c r="M185" i="2"/>
  <c r="O184" i="2"/>
  <c r="N184" i="2"/>
  <c r="M184" i="2"/>
  <c r="O183" i="2"/>
  <c r="N183" i="2"/>
  <c r="M183" i="2"/>
  <c r="O182" i="2"/>
  <c r="N182" i="2"/>
  <c r="M182" i="2"/>
  <c r="O181" i="2"/>
  <c r="N181" i="2"/>
  <c r="M181" i="2"/>
  <c r="O180" i="2"/>
  <c r="N180" i="2"/>
  <c r="M180" i="2"/>
  <c r="O179" i="2"/>
  <c r="N179" i="2"/>
  <c r="M179" i="2"/>
  <c r="O178" i="2"/>
  <c r="N178" i="2"/>
  <c r="M178" i="2"/>
  <c r="O177" i="2"/>
  <c r="N177" i="2"/>
  <c r="M177" i="2"/>
  <c r="O176" i="2"/>
  <c r="N176" i="2"/>
  <c r="M176" i="2"/>
  <c r="O175" i="2"/>
  <c r="N175" i="2"/>
  <c r="M175" i="2"/>
  <c r="O174" i="2"/>
  <c r="N174" i="2"/>
  <c r="M174" i="2"/>
  <c r="O173" i="2"/>
  <c r="N173" i="2"/>
  <c r="M173" i="2"/>
  <c r="O172" i="2"/>
  <c r="N172" i="2"/>
  <c r="M172" i="2"/>
  <c r="O171" i="2"/>
  <c r="N171" i="2"/>
  <c r="M171" i="2"/>
  <c r="O170" i="2"/>
  <c r="N170" i="2"/>
  <c r="M170" i="2"/>
  <c r="N168" i="2"/>
  <c r="K201" i="2"/>
  <c r="J201" i="2"/>
  <c r="I201" i="2"/>
  <c r="K200" i="2"/>
  <c r="J200" i="2"/>
  <c r="I200" i="2"/>
  <c r="K199" i="2"/>
  <c r="J199" i="2"/>
  <c r="I199" i="2"/>
  <c r="K198" i="2"/>
  <c r="J198" i="2"/>
  <c r="I198" i="2"/>
  <c r="K197" i="2"/>
  <c r="J197" i="2"/>
  <c r="I197" i="2"/>
  <c r="K196" i="2"/>
  <c r="J196" i="2"/>
  <c r="I196" i="2"/>
  <c r="K195" i="2"/>
  <c r="J195" i="2"/>
  <c r="I195" i="2"/>
  <c r="K194" i="2"/>
  <c r="J194" i="2"/>
  <c r="I194" i="2"/>
  <c r="K193" i="2"/>
  <c r="J193" i="2"/>
  <c r="I193" i="2"/>
  <c r="K192" i="2"/>
  <c r="J192" i="2"/>
  <c r="I192" i="2"/>
  <c r="K191" i="2"/>
  <c r="J191" i="2"/>
  <c r="I191" i="2"/>
  <c r="K190" i="2"/>
  <c r="J190" i="2"/>
  <c r="I190" i="2"/>
  <c r="K189" i="2"/>
  <c r="J189" i="2"/>
  <c r="I189" i="2"/>
  <c r="K188" i="2"/>
  <c r="J188" i="2"/>
  <c r="I188" i="2"/>
  <c r="K187" i="2"/>
  <c r="J187" i="2"/>
  <c r="I187" i="2"/>
  <c r="K186" i="2"/>
  <c r="J186" i="2"/>
  <c r="I186" i="2"/>
  <c r="K185" i="2"/>
  <c r="J185" i="2"/>
  <c r="I185" i="2"/>
  <c r="K184" i="2"/>
  <c r="J184" i="2"/>
  <c r="I184" i="2"/>
  <c r="K183" i="2"/>
  <c r="J183" i="2"/>
  <c r="I183" i="2"/>
  <c r="K182" i="2"/>
  <c r="J182" i="2"/>
  <c r="I182" i="2"/>
  <c r="K181" i="2"/>
  <c r="J181" i="2"/>
  <c r="I181" i="2"/>
  <c r="K180" i="2"/>
  <c r="J180" i="2"/>
  <c r="I180" i="2"/>
  <c r="K179" i="2"/>
  <c r="J179" i="2"/>
  <c r="I179" i="2"/>
  <c r="K178" i="2"/>
  <c r="J178" i="2"/>
  <c r="I178" i="2"/>
  <c r="K177" i="2"/>
  <c r="J177" i="2"/>
  <c r="I177" i="2"/>
  <c r="K176" i="2"/>
  <c r="J176" i="2"/>
  <c r="I176" i="2"/>
  <c r="K175" i="2"/>
  <c r="J175" i="2"/>
  <c r="I175" i="2"/>
  <c r="K174" i="2"/>
  <c r="J174" i="2"/>
  <c r="I174" i="2"/>
  <c r="K173" i="2"/>
  <c r="J173" i="2"/>
  <c r="I173" i="2"/>
  <c r="K172" i="2"/>
  <c r="J172" i="2"/>
  <c r="I172" i="2"/>
  <c r="K171" i="2"/>
  <c r="J171" i="2"/>
  <c r="I171" i="2"/>
  <c r="K170" i="2"/>
  <c r="J170" i="2"/>
  <c r="I170" i="2"/>
  <c r="G201" i="2"/>
  <c r="F201" i="2"/>
  <c r="E201" i="2"/>
  <c r="G200" i="2"/>
  <c r="F200" i="2"/>
  <c r="E200" i="2"/>
  <c r="G199" i="2"/>
  <c r="F199" i="2"/>
  <c r="E199" i="2"/>
  <c r="G198" i="2"/>
  <c r="F198" i="2"/>
  <c r="E198" i="2"/>
  <c r="G197" i="2"/>
  <c r="F197" i="2"/>
  <c r="E197" i="2"/>
  <c r="G196" i="2"/>
  <c r="F196" i="2"/>
  <c r="E196" i="2"/>
  <c r="G195" i="2"/>
  <c r="F195" i="2"/>
  <c r="E195" i="2"/>
  <c r="G194" i="2"/>
  <c r="F194" i="2"/>
  <c r="E194" i="2"/>
  <c r="G193" i="2"/>
  <c r="F193" i="2"/>
  <c r="E193" i="2"/>
  <c r="G192" i="2"/>
  <c r="F192" i="2"/>
  <c r="E192" i="2"/>
  <c r="G191" i="2"/>
  <c r="F191" i="2"/>
  <c r="E191" i="2"/>
  <c r="G190" i="2"/>
  <c r="F190" i="2"/>
  <c r="E190" i="2"/>
  <c r="G189" i="2"/>
  <c r="F189" i="2"/>
  <c r="E189" i="2"/>
  <c r="G188" i="2"/>
  <c r="F188" i="2"/>
  <c r="E188" i="2"/>
  <c r="G187" i="2"/>
  <c r="F187" i="2"/>
  <c r="E187" i="2"/>
  <c r="G186" i="2"/>
  <c r="F186" i="2"/>
  <c r="E186" i="2"/>
  <c r="G185" i="2"/>
  <c r="F185" i="2"/>
  <c r="E185" i="2"/>
  <c r="G184" i="2"/>
  <c r="F184" i="2"/>
  <c r="E184" i="2"/>
  <c r="G183" i="2"/>
  <c r="F183" i="2"/>
  <c r="E183" i="2"/>
  <c r="G182" i="2"/>
  <c r="F182" i="2"/>
  <c r="E182" i="2"/>
  <c r="G181" i="2"/>
  <c r="F181" i="2"/>
  <c r="E181" i="2"/>
  <c r="G180" i="2"/>
  <c r="F180" i="2"/>
  <c r="E180" i="2"/>
  <c r="G179" i="2"/>
  <c r="F179" i="2"/>
  <c r="E179" i="2"/>
  <c r="G178" i="2"/>
  <c r="F178" i="2"/>
  <c r="E178" i="2"/>
  <c r="G177" i="2"/>
  <c r="F177" i="2"/>
  <c r="E177" i="2"/>
  <c r="G176" i="2"/>
  <c r="F176" i="2"/>
  <c r="E176" i="2"/>
  <c r="G175" i="2"/>
  <c r="F175" i="2"/>
  <c r="E175" i="2"/>
  <c r="G174" i="2"/>
  <c r="F174" i="2"/>
  <c r="E174" i="2"/>
  <c r="G173" i="2"/>
  <c r="F173" i="2"/>
  <c r="E173" i="2"/>
  <c r="G172" i="2"/>
  <c r="F172" i="2"/>
  <c r="E172" i="2"/>
  <c r="G171" i="2"/>
  <c r="F171" i="2"/>
  <c r="E171" i="2"/>
  <c r="G170" i="2"/>
  <c r="F170" i="2"/>
  <c r="E170" i="2"/>
  <c r="F168" i="2"/>
  <c r="C201" i="2"/>
  <c r="B201" i="2"/>
  <c r="A201" i="2"/>
  <c r="C200" i="2"/>
  <c r="B200" i="2"/>
  <c r="A200" i="2"/>
  <c r="C199" i="2"/>
  <c r="B199" i="2"/>
  <c r="A199" i="2"/>
  <c r="C198" i="2"/>
  <c r="B198" i="2"/>
  <c r="A198" i="2"/>
  <c r="C197" i="2"/>
  <c r="B197" i="2"/>
  <c r="A197" i="2"/>
  <c r="C196" i="2"/>
  <c r="B196" i="2"/>
  <c r="A196" i="2"/>
  <c r="C195" i="2"/>
  <c r="B195" i="2"/>
  <c r="A195" i="2"/>
  <c r="C194" i="2"/>
  <c r="B194" i="2"/>
  <c r="A194" i="2"/>
  <c r="C193" i="2"/>
  <c r="B193" i="2"/>
  <c r="A193" i="2"/>
  <c r="C192" i="2"/>
  <c r="B192" i="2"/>
  <c r="A192" i="2"/>
  <c r="C191" i="2"/>
  <c r="B191" i="2"/>
  <c r="A191" i="2"/>
  <c r="C190" i="2"/>
  <c r="B190" i="2"/>
  <c r="A190" i="2"/>
  <c r="C189" i="2"/>
  <c r="B189" i="2"/>
  <c r="A189" i="2"/>
  <c r="C188" i="2"/>
  <c r="B188" i="2"/>
  <c r="A188" i="2"/>
  <c r="C187" i="2"/>
  <c r="B187" i="2"/>
  <c r="A187" i="2"/>
  <c r="C186" i="2"/>
  <c r="B186" i="2"/>
  <c r="A186" i="2"/>
  <c r="C185" i="2"/>
  <c r="B185" i="2"/>
  <c r="A185" i="2"/>
  <c r="C184" i="2"/>
  <c r="B184" i="2"/>
  <c r="A184" i="2"/>
  <c r="C183" i="2"/>
  <c r="B183" i="2"/>
  <c r="A183" i="2"/>
  <c r="C182" i="2"/>
  <c r="B182" i="2"/>
  <c r="A182" i="2"/>
  <c r="C181" i="2"/>
  <c r="B181" i="2"/>
  <c r="A181" i="2"/>
  <c r="C180" i="2"/>
  <c r="B180" i="2"/>
  <c r="A180" i="2"/>
  <c r="C179" i="2"/>
  <c r="B179" i="2"/>
  <c r="A179" i="2"/>
  <c r="C178" i="2"/>
  <c r="B178" i="2"/>
  <c r="A178" i="2"/>
  <c r="C177" i="2"/>
  <c r="B177" i="2"/>
  <c r="A177" i="2"/>
  <c r="C176" i="2"/>
  <c r="B176" i="2"/>
  <c r="A176" i="2"/>
  <c r="C175" i="2"/>
  <c r="B175" i="2"/>
  <c r="A175" i="2"/>
  <c r="C174" i="2"/>
  <c r="B174" i="2"/>
  <c r="A174" i="2"/>
  <c r="C173" i="2"/>
  <c r="B173" i="2"/>
  <c r="A173" i="2"/>
  <c r="C172" i="2"/>
  <c r="B172" i="2"/>
  <c r="A172" i="2"/>
  <c r="C171" i="2"/>
  <c r="B171" i="2"/>
  <c r="A171" i="2"/>
  <c r="C170" i="2"/>
  <c r="B170" i="2"/>
  <c r="A170" i="2"/>
  <c r="B168" i="2"/>
  <c r="O160" i="2"/>
  <c r="N160" i="2"/>
  <c r="M160" i="2"/>
  <c r="O159" i="2"/>
  <c r="N159" i="2"/>
  <c r="M159" i="2"/>
  <c r="O158" i="2"/>
  <c r="N158" i="2"/>
  <c r="M158" i="2"/>
  <c r="O157" i="2"/>
  <c r="N157" i="2"/>
  <c r="M157" i="2"/>
  <c r="O156" i="2"/>
  <c r="N156" i="2"/>
  <c r="M156" i="2"/>
  <c r="O155" i="2"/>
  <c r="N155" i="2"/>
  <c r="M155" i="2"/>
  <c r="O154" i="2"/>
  <c r="N154" i="2"/>
  <c r="M154" i="2"/>
  <c r="O153" i="2"/>
  <c r="N153" i="2"/>
  <c r="M153" i="2"/>
  <c r="O152" i="2"/>
  <c r="N152" i="2"/>
  <c r="M152" i="2"/>
  <c r="O151" i="2"/>
  <c r="N151" i="2"/>
  <c r="M151" i="2"/>
  <c r="O150" i="2"/>
  <c r="N150" i="2"/>
  <c r="M150" i="2"/>
  <c r="O149" i="2"/>
  <c r="N149" i="2"/>
  <c r="M149" i="2"/>
  <c r="O148" i="2"/>
  <c r="N148" i="2"/>
  <c r="M148" i="2"/>
  <c r="O147" i="2"/>
  <c r="N147" i="2"/>
  <c r="M147" i="2"/>
  <c r="O146" i="2"/>
  <c r="N146" i="2"/>
  <c r="M146" i="2"/>
  <c r="O145" i="2"/>
  <c r="N145" i="2"/>
  <c r="M145" i="2"/>
  <c r="O144" i="2"/>
  <c r="N144" i="2"/>
  <c r="M144" i="2"/>
  <c r="O143" i="2"/>
  <c r="N143" i="2"/>
  <c r="M143" i="2"/>
  <c r="O142" i="2"/>
  <c r="N142" i="2"/>
  <c r="M142" i="2"/>
  <c r="O141" i="2"/>
  <c r="N141" i="2"/>
  <c r="M141" i="2"/>
  <c r="O140" i="2"/>
  <c r="N140" i="2"/>
  <c r="M140" i="2"/>
  <c r="O139" i="2"/>
  <c r="N139" i="2"/>
  <c r="M139" i="2"/>
  <c r="O138" i="2"/>
  <c r="N138" i="2"/>
  <c r="M138" i="2"/>
  <c r="O137" i="2"/>
  <c r="N137" i="2"/>
  <c r="M137" i="2"/>
  <c r="O136" i="2"/>
  <c r="N136" i="2"/>
  <c r="M136" i="2"/>
  <c r="O135" i="2"/>
  <c r="N135" i="2"/>
  <c r="M135" i="2"/>
  <c r="O134" i="2"/>
  <c r="N134" i="2"/>
  <c r="M134" i="2"/>
  <c r="O133" i="2"/>
  <c r="N133" i="2"/>
  <c r="M133" i="2"/>
  <c r="O132" i="2"/>
  <c r="N132" i="2"/>
  <c r="M132" i="2"/>
  <c r="O131" i="2"/>
  <c r="N131" i="2"/>
  <c r="M131" i="2"/>
  <c r="O130" i="2"/>
  <c r="N130" i="2"/>
  <c r="M130" i="2"/>
  <c r="O129" i="2"/>
  <c r="N129" i="2"/>
  <c r="M129" i="2"/>
  <c r="N127" i="2"/>
  <c r="K160" i="2"/>
  <c r="J160" i="2"/>
  <c r="I160" i="2"/>
  <c r="K159" i="2"/>
  <c r="J159" i="2"/>
  <c r="I159" i="2"/>
  <c r="K158" i="2"/>
  <c r="J158" i="2"/>
  <c r="I158" i="2"/>
  <c r="K157" i="2"/>
  <c r="J157" i="2"/>
  <c r="I157" i="2"/>
  <c r="K156" i="2"/>
  <c r="J156" i="2"/>
  <c r="I156" i="2"/>
  <c r="K155" i="2"/>
  <c r="J155" i="2"/>
  <c r="I155" i="2"/>
  <c r="K154" i="2"/>
  <c r="J154" i="2"/>
  <c r="I154" i="2"/>
  <c r="K153" i="2"/>
  <c r="J153" i="2"/>
  <c r="I153" i="2"/>
  <c r="K152" i="2"/>
  <c r="J152" i="2"/>
  <c r="I152" i="2"/>
  <c r="K151" i="2"/>
  <c r="J151" i="2"/>
  <c r="I151" i="2"/>
  <c r="K150" i="2"/>
  <c r="J150" i="2"/>
  <c r="I150" i="2"/>
  <c r="K149" i="2"/>
  <c r="J149" i="2"/>
  <c r="I149" i="2"/>
  <c r="K148" i="2"/>
  <c r="J148" i="2"/>
  <c r="I148" i="2"/>
  <c r="K147" i="2"/>
  <c r="J147" i="2"/>
  <c r="I147" i="2"/>
  <c r="K146" i="2"/>
  <c r="J146" i="2"/>
  <c r="I146" i="2"/>
  <c r="K145" i="2"/>
  <c r="J145" i="2"/>
  <c r="I145" i="2"/>
  <c r="K144" i="2"/>
  <c r="J144" i="2"/>
  <c r="I144" i="2"/>
  <c r="K143" i="2"/>
  <c r="J143" i="2"/>
  <c r="I143" i="2"/>
  <c r="K142" i="2"/>
  <c r="J142" i="2"/>
  <c r="I142" i="2"/>
  <c r="K141" i="2"/>
  <c r="J141" i="2"/>
  <c r="I141" i="2"/>
  <c r="K140" i="2"/>
  <c r="J140" i="2"/>
  <c r="I140" i="2"/>
  <c r="K139" i="2"/>
  <c r="J139" i="2"/>
  <c r="I139" i="2"/>
  <c r="K138" i="2"/>
  <c r="J138" i="2"/>
  <c r="I138" i="2"/>
  <c r="K137" i="2"/>
  <c r="J137" i="2"/>
  <c r="I137" i="2"/>
  <c r="K136" i="2"/>
  <c r="J136" i="2"/>
  <c r="I136" i="2"/>
  <c r="K135" i="2"/>
  <c r="J135" i="2"/>
  <c r="I135" i="2"/>
  <c r="K134" i="2"/>
  <c r="J134" i="2"/>
  <c r="I134" i="2"/>
  <c r="K133" i="2"/>
  <c r="J133" i="2"/>
  <c r="I133" i="2"/>
  <c r="K132" i="2"/>
  <c r="J132" i="2"/>
  <c r="I132" i="2"/>
  <c r="K131" i="2"/>
  <c r="J131" i="2"/>
  <c r="I131" i="2"/>
  <c r="K130" i="2"/>
  <c r="J130" i="2"/>
  <c r="I130" i="2"/>
  <c r="K129" i="2"/>
  <c r="J129" i="2"/>
  <c r="I129" i="2"/>
  <c r="J127" i="2"/>
  <c r="G160" i="2"/>
  <c r="F160" i="2"/>
  <c r="E160" i="2"/>
  <c r="G159" i="2"/>
  <c r="F159" i="2"/>
  <c r="E159" i="2"/>
  <c r="G158" i="2"/>
  <c r="F158" i="2"/>
  <c r="E158" i="2"/>
  <c r="G157" i="2"/>
  <c r="F157" i="2"/>
  <c r="E157" i="2"/>
  <c r="G156" i="2"/>
  <c r="F156" i="2"/>
  <c r="E156" i="2"/>
  <c r="G155" i="2"/>
  <c r="F155" i="2"/>
  <c r="E155" i="2"/>
  <c r="G154" i="2"/>
  <c r="F154" i="2"/>
  <c r="E154" i="2"/>
  <c r="G153" i="2"/>
  <c r="F153" i="2"/>
  <c r="E153" i="2"/>
  <c r="G152" i="2"/>
  <c r="F152" i="2"/>
  <c r="E152" i="2"/>
  <c r="G151" i="2"/>
  <c r="F151" i="2"/>
  <c r="E151" i="2"/>
  <c r="G150" i="2"/>
  <c r="F150" i="2"/>
  <c r="E150" i="2"/>
  <c r="G149" i="2"/>
  <c r="F149" i="2"/>
  <c r="E149" i="2"/>
  <c r="G148" i="2"/>
  <c r="F148" i="2"/>
  <c r="E148" i="2"/>
  <c r="G147" i="2"/>
  <c r="F147" i="2"/>
  <c r="E147" i="2"/>
  <c r="G146" i="2"/>
  <c r="F146" i="2"/>
  <c r="E146" i="2"/>
  <c r="G145" i="2"/>
  <c r="F145" i="2"/>
  <c r="E145" i="2"/>
  <c r="G144" i="2"/>
  <c r="F144" i="2"/>
  <c r="E144" i="2"/>
  <c r="G143" i="2"/>
  <c r="F143" i="2"/>
  <c r="E143" i="2"/>
  <c r="G142" i="2"/>
  <c r="F142" i="2"/>
  <c r="E142" i="2"/>
  <c r="G141" i="2"/>
  <c r="F141" i="2"/>
  <c r="E141" i="2"/>
  <c r="G140" i="2"/>
  <c r="F140" i="2"/>
  <c r="E140" i="2"/>
  <c r="G139" i="2"/>
  <c r="F139" i="2"/>
  <c r="E139" i="2"/>
  <c r="G138" i="2"/>
  <c r="F138" i="2"/>
  <c r="E138" i="2"/>
  <c r="G137" i="2"/>
  <c r="F137" i="2"/>
  <c r="E137" i="2"/>
  <c r="G136" i="2"/>
  <c r="F136" i="2"/>
  <c r="E136" i="2"/>
  <c r="G135" i="2"/>
  <c r="F135" i="2"/>
  <c r="E135" i="2"/>
  <c r="G134" i="2"/>
  <c r="F134" i="2"/>
  <c r="E134" i="2"/>
  <c r="G133" i="2"/>
  <c r="F133" i="2"/>
  <c r="E133" i="2"/>
  <c r="G132" i="2"/>
  <c r="F132" i="2"/>
  <c r="E132" i="2"/>
  <c r="G131" i="2"/>
  <c r="F131" i="2"/>
  <c r="E131" i="2"/>
  <c r="G130" i="2"/>
  <c r="F130" i="2"/>
  <c r="E130" i="2"/>
  <c r="G129" i="2"/>
  <c r="F129" i="2"/>
  <c r="E129" i="2"/>
  <c r="F127" i="2"/>
  <c r="C160" i="2"/>
  <c r="B160" i="2"/>
  <c r="A160" i="2"/>
  <c r="C159" i="2"/>
  <c r="B159" i="2"/>
  <c r="A159" i="2"/>
  <c r="C158" i="2"/>
  <c r="B158" i="2"/>
  <c r="A158" i="2"/>
  <c r="C157" i="2"/>
  <c r="B157" i="2"/>
  <c r="A157" i="2"/>
  <c r="C156" i="2"/>
  <c r="B156" i="2"/>
  <c r="A156" i="2"/>
  <c r="C155" i="2"/>
  <c r="B155" i="2"/>
  <c r="A155" i="2"/>
  <c r="C154" i="2"/>
  <c r="B154" i="2"/>
  <c r="A154" i="2"/>
  <c r="C153" i="2"/>
  <c r="B153" i="2"/>
  <c r="A153" i="2"/>
  <c r="C152" i="2"/>
  <c r="B152" i="2"/>
  <c r="A152" i="2"/>
  <c r="C151" i="2"/>
  <c r="B151" i="2"/>
  <c r="A151" i="2"/>
  <c r="C150" i="2"/>
  <c r="B150" i="2"/>
  <c r="A150" i="2"/>
  <c r="C149" i="2"/>
  <c r="B149" i="2"/>
  <c r="A149" i="2"/>
  <c r="C148" i="2"/>
  <c r="B148" i="2"/>
  <c r="A148" i="2"/>
  <c r="C147" i="2"/>
  <c r="B147" i="2"/>
  <c r="A147" i="2"/>
  <c r="C146" i="2"/>
  <c r="B146" i="2"/>
  <c r="A146" i="2"/>
  <c r="C145" i="2"/>
  <c r="B145" i="2"/>
  <c r="A145" i="2"/>
  <c r="C144" i="2"/>
  <c r="B144" i="2"/>
  <c r="A144" i="2"/>
  <c r="C143" i="2"/>
  <c r="B143" i="2"/>
  <c r="A143" i="2"/>
  <c r="C142" i="2"/>
  <c r="B142" i="2"/>
  <c r="A142" i="2"/>
  <c r="C141" i="2"/>
  <c r="B141" i="2"/>
  <c r="A141" i="2"/>
  <c r="C140" i="2"/>
  <c r="B140" i="2"/>
  <c r="A140" i="2"/>
  <c r="C139" i="2"/>
  <c r="B139" i="2"/>
  <c r="A139" i="2"/>
  <c r="C138" i="2"/>
  <c r="B138" i="2"/>
  <c r="A138" i="2"/>
  <c r="C137" i="2"/>
  <c r="B137" i="2"/>
  <c r="A137" i="2"/>
  <c r="C136" i="2"/>
  <c r="B136" i="2"/>
  <c r="A136" i="2"/>
  <c r="C135" i="2"/>
  <c r="B135" i="2"/>
  <c r="A135" i="2"/>
  <c r="C134" i="2"/>
  <c r="B134" i="2"/>
  <c r="A134" i="2"/>
  <c r="C133" i="2"/>
  <c r="B133" i="2"/>
  <c r="A133" i="2"/>
  <c r="C132" i="2"/>
  <c r="B132" i="2"/>
  <c r="A132" i="2"/>
  <c r="C131" i="2"/>
  <c r="B131" i="2"/>
  <c r="A131" i="2"/>
  <c r="C130" i="2"/>
  <c r="B130" i="2"/>
  <c r="A130" i="2"/>
  <c r="C129" i="2"/>
  <c r="B129" i="2"/>
  <c r="A129" i="2"/>
  <c r="B127" i="2"/>
  <c r="O119" i="2" l="1"/>
  <c r="N119" i="2"/>
  <c r="M119" i="2"/>
  <c r="O118" i="2"/>
  <c r="N118" i="2"/>
  <c r="M118" i="2"/>
  <c r="O117" i="2"/>
  <c r="N117" i="2"/>
  <c r="M117" i="2"/>
  <c r="O116" i="2"/>
  <c r="N116" i="2"/>
  <c r="M116" i="2"/>
  <c r="O115" i="2"/>
  <c r="N115" i="2"/>
  <c r="M115" i="2"/>
  <c r="O114" i="2"/>
  <c r="N114" i="2"/>
  <c r="M114" i="2"/>
  <c r="O113" i="2"/>
  <c r="N113" i="2"/>
  <c r="M113" i="2"/>
  <c r="O112" i="2"/>
  <c r="N112" i="2"/>
  <c r="M112" i="2"/>
  <c r="O111" i="2"/>
  <c r="N111" i="2"/>
  <c r="M111" i="2"/>
  <c r="O110" i="2"/>
  <c r="N110" i="2"/>
  <c r="M110" i="2"/>
  <c r="O109" i="2"/>
  <c r="N109" i="2"/>
  <c r="M109" i="2"/>
  <c r="O108" i="2"/>
  <c r="N108" i="2"/>
  <c r="M108" i="2"/>
  <c r="O107" i="2"/>
  <c r="N107" i="2"/>
  <c r="M107" i="2"/>
  <c r="O106" i="2"/>
  <c r="N106" i="2"/>
  <c r="M106" i="2"/>
  <c r="O105" i="2"/>
  <c r="N105" i="2"/>
  <c r="M105" i="2"/>
  <c r="O104" i="2"/>
  <c r="N104" i="2"/>
  <c r="M104" i="2"/>
  <c r="O103" i="2"/>
  <c r="N103" i="2"/>
  <c r="M103" i="2"/>
  <c r="O102" i="2"/>
  <c r="N102" i="2"/>
  <c r="M102" i="2"/>
  <c r="O101" i="2"/>
  <c r="N101" i="2"/>
  <c r="M101" i="2"/>
  <c r="O100" i="2"/>
  <c r="N100" i="2"/>
  <c r="M100" i="2"/>
  <c r="O99" i="2"/>
  <c r="N99" i="2"/>
  <c r="M99" i="2"/>
  <c r="O98" i="2"/>
  <c r="N98" i="2"/>
  <c r="M98" i="2"/>
  <c r="O97" i="2"/>
  <c r="N97" i="2"/>
  <c r="M97" i="2"/>
  <c r="O96" i="2"/>
  <c r="N96" i="2"/>
  <c r="M96" i="2"/>
  <c r="O95" i="2"/>
  <c r="N95" i="2"/>
  <c r="M95" i="2"/>
  <c r="O94" i="2"/>
  <c r="N94" i="2"/>
  <c r="M94" i="2"/>
  <c r="O93" i="2"/>
  <c r="N93" i="2"/>
  <c r="M93" i="2"/>
  <c r="O92" i="2"/>
  <c r="N92" i="2"/>
  <c r="M92" i="2"/>
  <c r="O91" i="2"/>
  <c r="N91" i="2"/>
  <c r="M91" i="2"/>
  <c r="O90" i="2"/>
  <c r="N90" i="2"/>
  <c r="M90" i="2"/>
  <c r="O89" i="2"/>
  <c r="N89" i="2"/>
  <c r="M89" i="2"/>
  <c r="O88" i="2"/>
  <c r="N88" i="2"/>
  <c r="M88" i="2"/>
  <c r="N86" i="2"/>
  <c r="K119" i="2"/>
  <c r="J119" i="2"/>
  <c r="I119" i="2"/>
  <c r="K118" i="2"/>
  <c r="J118" i="2"/>
  <c r="I118" i="2"/>
  <c r="K117" i="2"/>
  <c r="J117" i="2"/>
  <c r="I117" i="2"/>
  <c r="K116" i="2"/>
  <c r="J116" i="2"/>
  <c r="I116" i="2"/>
  <c r="K115" i="2"/>
  <c r="J115" i="2"/>
  <c r="I115" i="2"/>
  <c r="K114" i="2"/>
  <c r="J114" i="2"/>
  <c r="I114" i="2"/>
  <c r="K113" i="2"/>
  <c r="J113" i="2"/>
  <c r="I113" i="2"/>
  <c r="K112" i="2"/>
  <c r="J112" i="2"/>
  <c r="I112" i="2"/>
  <c r="K111" i="2"/>
  <c r="J111" i="2"/>
  <c r="I111" i="2"/>
  <c r="K110" i="2"/>
  <c r="J110" i="2"/>
  <c r="I110" i="2"/>
  <c r="K109" i="2"/>
  <c r="J109" i="2"/>
  <c r="I109" i="2"/>
  <c r="K108" i="2"/>
  <c r="J108" i="2"/>
  <c r="I108" i="2"/>
  <c r="K107" i="2"/>
  <c r="J107" i="2"/>
  <c r="I107" i="2"/>
  <c r="K106" i="2"/>
  <c r="J106" i="2"/>
  <c r="I106" i="2"/>
  <c r="K105" i="2"/>
  <c r="J105" i="2"/>
  <c r="I105" i="2"/>
  <c r="K104" i="2"/>
  <c r="J104" i="2"/>
  <c r="I104" i="2"/>
  <c r="K103" i="2"/>
  <c r="J103" i="2"/>
  <c r="I103" i="2"/>
  <c r="K102" i="2"/>
  <c r="J102" i="2"/>
  <c r="I102" i="2"/>
  <c r="K101" i="2"/>
  <c r="J101" i="2"/>
  <c r="I101" i="2"/>
  <c r="K100" i="2"/>
  <c r="J100" i="2"/>
  <c r="I100" i="2"/>
  <c r="K99" i="2"/>
  <c r="J99" i="2"/>
  <c r="I99" i="2"/>
  <c r="K98" i="2"/>
  <c r="J98" i="2"/>
  <c r="I98" i="2"/>
  <c r="K97" i="2"/>
  <c r="J97" i="2"/>
  <c r="I97" i="2"/>
  <c r="K96" i="2"/>
  <c r="J96" i="2"/>
  <c r="I96" i="2"/>
  <c r="K95" i="2"/>
  <c r="J95" i="2"/>
  <c r="I95" i="2"/>
  <c r="K94" i="2"/>
  <c r="J94" i="2"/>
  <c r="I94" i="2"/>
  <c r="K93" i="2"/>
  <c r="J93" i="2"/>
  <c r="I93" i="2"/>
  <c r="K92" i="2"/>
  <c r="J92" i="2"/>
  <c r="I92" i="2"/>
  <c r="K91" i="2"/>
  <c r="J91" i="2"/>
  <c r="I91" i="2"/>
  <c r="K90" i="2"/>
  <c r="J90" i="2"/>
  <c r="I90" i="2"/>
  <c r="K89" i="2"/>
  <c r="J89" i="2"/>
  <c r="I89" i="2"/>
  <c r="K88" i="2"/>
  <c r="J88" i="2"/>
  <c r="I88" i="2"/>
  <c r="J86" i="2"/>
  <c r="G119" i="2"/>
  <c r="F119" i="2"/>
  <c r="E119" i="2"/>
  <c r="G118" i="2"/>
  <c r="F118" i="2"/>
  <c r="E118" i="2"/>
  <c r="G117" i="2"/>
  <c r="F117" i="2"/>
  <c r="E117" i="2"/>
  <c r="G116" i="2"/>
  <c r="F116" i="2"/>
  <c r="E116" i="2"/>
  <c r="G115" i="2"/>
  <c r="F115" i="2"/>
  <c r="E115" i="2"/>
  <c r="G114" i="2"/>
  <c r="F114" i="2"/>
  <c r="E114" i="2"/>
  <c r="G113" i="2"/>
  <c r="F113" i="2"/>
  <c r="E113" i="2"/>
  <c r="G112" i="2"/>
  <c r="F112" i="2"/>
  <c r="E112" i="2"/>
  <c r="G111" i="2"/>
  <c r="F111" i="2"/>
  <c r="E111" i="2"/>
  <c r="G110" i="2"/>
  <c r="F110" i="2"/>
  <c r="E110" i="2"/>
  <c r="G109" i="2"/>
  <c r="F109" i="2"/>
  <c r="E109" i="2"/>
  <c r="G108" i="2"/>
  <c r="F108" i="2"/>
  <c r="E108" i="2"/>
  <c r="G107" i="2"/>
  <c r="F107" i="2"/>
  <c r="E107" i="2"/>
  <c r="G106" i="2"/>
  <c r="F106" i="2"/>
  <c r="E106" i="2"/>
  <c r="G105" i="2"/>
  <c r="F105" i="2"/>
  <c r="E105" i="2"/>
  <c r="G104" i="2"/>
  <c r="F104" i="2"/>
  <c r="E104" i="2"/>
  <c r="G103" i="2"/>
  <c r="F103" i="2"/>
  <c r="E103" i="2"/>
  <c r="G102" i="2"/>
  <c r="F102" i="2"/>
  <c r="E102" i="2"/>
  <c r="G101" i="2"/>
  <c r="F101" i="2"/>
  <c r="E101" i="2"/>
  <c r="G100" i="2"/>
  <c r="F100" i="2"/>
  <c r="E100" i="2"/>
  <c r="G99" i="2"/>
  <c r="F99" i="2"/>
  <c r="E99" i="2"/>
  <c r="G98" i="2"/>
  <c r="F98" i="2"/>
  <c r="E98" i="2"/>
  <c r="G97" i="2"/>
  <c r="F97" i="2"/>
  <c r="E97" i="2"/>
  <c r="G96" i="2"/>
  <c r="F96" i="2"/>
  <c r="E96" i="2"/>
  <c r="G95" i="2"/>
  <c r="F95" i="2"/>
  <c r="E95" i="2"/>
  <c r="G94" i="2"/>
  <c r="F94" i="2"/>
  <c r="E94" i="2"/>
  <c r="G93" i="2"/>
  <c r="F93" i="2"/>
  <c r="E93" i="2"/>
  <c r="G92" i="2"/>
  <c r="F92" i="2"/>
  <c r="E92" i="2"/>
  <c r="G91" i="2"/>
  <c r="F91" i="2"/>
  <c r="E91" i="2"/>
  <c r="G90" i="2"/>
  <c r="F90" i="2"/>
  <c r="E90" i="2"/>
  <c r="G89" i="2"/>
  <c r="F89" i="2"/>
  <c r="E89" i="2"/>
  <c r="G88" i="2"/>
  <c r="F88" i="2"/>
  <c r="E88" i="2"/>
  <c r="F86" i="2"/>
  <c r="C119" i="2"/>
  <c r="B119" i="2"/>
  <c r="A119" i="2"/>
  <c r="C118" i="2"/>
  <c r="B118" i="2"/>
  <c r="A118" i="2"/>
  <c r="C117" i="2"/>
  <c r="B117" i="2"/>
  <c r="A117" i="2"/>
  <c r="C116" i="2"/>
  <c r="B116" i="2"/>
  <c r="A116" i="2"/>
  <c r="C115" i="2"/>
  <c r="B115" i="2"/>
  <c r="A115" i="2"/>
  <c r="C114" i="2"/>
  <c r="B114" i="2"/>
  <c r="A114" i="2"/>
  <c r="C113" i="2"/>
  <c r="B113" i="2"/>
  <c r="A113" i="2"/>
  <c r="C112" i="2"/>
  <c r="B112" i="2"/>
  <c r="A112" i="2"/>
  <c r="C111" i="2"/>
  <c r="B111" i="2"/>
  <c r="A111" i="2"/>
  <c r="C110" i="2"/>
  <c r="B110" i="2"/>
  <c r="A110" i="2"/>
  <c r="C109" i="2"/>
  <c r="B109" i="2"/>
  <c r="A109" i="2"/>
  <c r="C108" i="2"/>
  <c r="B108" i="2"/>
  <c r="A108" i="2"/>
  <c r="C107" i="2"/>
  <c r="B107" i="2"/>
  <c r="A107" i="2"/>
  <c r="C106" i="2"/>
  <c r="B106" i="2"/>
  <c r="A106" i="2"/>
  <c r="C105" i="2"/>
  <c r="B105" i="2"/>
  <c r="A105" i="2"/>
  <c r="C104" i="2"/>
  <c r="B104" i="2"/>
  <c r="A104" i="2"/>
  <c r="C103" i="2"/>
  <c r="B103" i="2"/>
  <c r="A103" i="2"/>
  <c r="C102" i="2"/>
  <c r="B102" i="2"/>
  <c r="A102" i="2"/>
  <c r="C101" i="2"/>
  <c r="B101" i="2"/>
  <c r="A101" i="2"/>
  <c r="C100" i="2"/>
  <c r="B100" i="2"/>
  <c r="A100" i="2"/>
  <c r="C99" i="2"/>
  <c r="B99" i="2"/>
  <c r="A99" i="2"/>
  <c r="C98" i="2"/>
  <c r="B98" i="2"/>
  <c r="A98" i="2"/>
  <c r="C97" i="2"/>
  <c r="B97" i="2"/>
  <c r="A97" i="2"/>
  <c r="C96" i="2"/>
  <c r="B96" i="2"/>
  <c r="A96" i="2"/>
  <c r="C95" i="2"/>
  <c r="B95" i="2"/>
  <c r="A95" i="2"/>
  <c r="C94" i="2"/>
  <c r="B94" i="2"/>
  <c r="A94" i="2"/>
  <c r="C93" i="2"/>
  <c r="B93" i="2"/>
  <c r="A93" i="2"/>
  <c r="C92" i="2"/>
  <c r="B92" i="2"/>
  <c r="A92" i="2"/>
  <c r="C91" i="2"/>
  <c r="B91" i="2"/>
  <c r="A91" i="2"/>
  <c r="C90" i="2"/>
  <c r="B90" i="2"/>
  <c r="A90" i="2"/>
  <c r="C89" i="2"/>
  <c r="B89" i="2"/>
  <c r="A89" i="2"/>
  <c r="C88" i="2"/>
  <c r="B88" i="2"/>
  <c r="A88" i="2"/>
  <c r="B86" i="2"/>
  <c r="N45" i="2"/>
  <c r="J45" i="2"/>
  <c r="F45" i="2"/>
  <c r="B45" i="2"/>
  <c r="O78" i="2" l="1"/>
  <c r="N78" i="2"/>
  <c r="M78" i="2"/>
  <c r="O77" i="2"/>
  <c r="N77" i="2"/>
  <c r="M77" i="2"/>
  <c r="O76" i="2"/>
  <c r="N76" i="2"/>
  <c r="M76" i="2"/>
  <c r="O75" i="2"/>
  <c r="N75" i="2"/>
  <c r="M75" i="2"/>
  <c r="O74" i="2"/>
  <c r="N74" i="2"/>
  <c r="M74" i="2"/>
  <c r="O73" i="2"/>
  <c r="N73" i="2"/>
  <c r="M73" i="2"/>
  <c r="O72" i="2"/>
  <c r="N72" i="2"/>
  <c r="M72" i="2"/>
  <c r="O71" i="2"/>
  <c r="N71" i="2"/>
  <c r="M71" i="2"/>
  <c r="O70" i="2"/>
  <c r="N70" i="2"/>
  <c r="M70" i="2"/>
  <c r="O69" i="2"/>
  <c r="N69" i="2"/>
  <c r="M69" i="2"/>
  <c r="O68" i="2"/>
  <c r="N68" i="2"/>
  <c r="M68" i="2"/>
  <c r="O67" i="2"/>
  <c r="N67" i="2"/>
  <c r="M67" i="2"/>
  <c r="O66" i="2"/>
  <c r="N66" i="2"/>
  <c r="M66" i="2"/>
  <c r="O65" i="2"/>
  <c r="N65" i="2"/>
  <c r="M65" i="2"/>
  <c r="O64" i="2"/>
  <c r="N64" i="2"/>
  <c r="M64" i="2"/>
  <c r="O63" i="2"/>
  <c r="N63" i="2"/>
  <c r="M63" i="2"/>
  <c r="O62" i="2"/>
  <c r="N62" i="2"/>
  <c r="M62" i="2"/>
  <c r="O61" i="2"/>
  <c r="N61" i="2"/>
  <c r="M61" i="2"/>
  <c r="O60" i="2"/>
  <c r="N60" i="2"/>
  <c r="M60" i="2"/>
  <c r="O59" i="2"/>
  <c r="N59" i="2"/>
  <c r="M59" i="2"/>
  <c r="O58" i="2"/>
  <c r="N58" i="2"/>
  <c r="M58" i="2"/>
  <c r="O57" i="2"/>
  <c r="N57" i="2"/>
  <c r="M57" i="2"/>
  <c r="O56" i="2"/>
  <c r="N56" i="2"/>
  <c r="M56" i="2"/>
  <c r="O55" i="2"/>
  <c r="N55" i="2"/>
  <c r="M55" i="2"/>
  <c r="O54" i="2"/>
  <c r="N54" i="2"/>
  <c r="M54" i="2"/>
  <c r="O53" i="2"/>
  <c r="N53" i="2"/>
  <c r="M53" i="2"/>
  <c r="O52" i="2"/>
  <c r="N52" i="2"/>
  <c r="M52" i="2"/>
  <c r="O51" i="2"/>
  <c r="N51" i="2"/>
  <c r="M51" i="2"/>
  <c r="O50" i="2"/>
  <c r="N50" i="2"/>
  <c r="M50" i="2"/>
  <c r="O49" i="2"/>
  <c r="N49" i="2"/>
  <c r="M49" i="2"/>
  <c r="O48" i="2"/>
  <c r="N48" i="2"/>
  <c r="M48" i="2"/>
  <c r="O47" i="2"/>
  <c r="N47" i="2"/>
  <c r="M47" i="2"/>
  <c r="K78" i="2"/>
  <c r="J78" i="2"/>
  <c r="I78" i="2"/>
  <c r="K77" i="2"/>
  <c r="J77" i="2"/>
  <c r="I77" i="2"/>
  <c r="K76" i="2"/>
  <c r="J76" i="2"/>
  <c r="I76" i="2"/>
  <c r="K75" i="2"/>
  <c r="J75" i="2"/>
  <c r="I75" i="2"/>
  <c r="K74" i="2"/>
  <c r="J74" i="2"/>
  <c r="I74" i="2"/>
  <c r="K73" i="2"/>
  <c r="J73" i="2"/>
  <c r="I73" i="2"/>
  <c r="K72" i="2"/>
  <c r="J72" i="2"/>
  <c r="I72" i="2"/>
  <c r="K71" i="2"/>
  <c r="J71" i="2"/>
  <c r="I71" i="2"/>
  <c r="K70" i="2"/>
  <c r="J70" i="2"/>
  <c r="I70" i="2"/>
  <c r="K69" i="2"/>
  <c r="J69" i="2"/>
  <c r="I69" i="2"/>
  <c r="K68" i="2"/>
  <c r="J68" i="2"/>
  <c r="I68" i="2"/>
  <c r="K67" i="2"/>
  <c r="J67" i="2"/>
  <c r="I67" i="2"/>
  <c r="K66" i="2"/>
  <c r="J66" i="2"/>
  <c r="I66" i="2"/>
  <c r="K65" i="2"/>
  <c r="J65" i="2"/>
  <c r="I65" i="2"/>
  <c r="K64" i="2"/>
  <c r="J64" i="2"/>
  <c r="I64" i="2"/>
  <c r="K63" i="2"/>
  <c r="J63" i="2"/>
  <c r="I63" i="2"/>
  <c r="K62" i="2"/>
  <c r="J62" i="2"/>
  <c r="I62" i="2"/>
  <c r="K61" i="2"/>
  <c r="J61" i="2"/>
  <c r="I61" i="2"/>
  <c r="K60" i="2"/>
  <c r="J60" i="2"/>
  <c r="I60" i="2"/>
  <c r="K59" i="2"/>
  <c r="J59" i="2"/>
  <c r="I59" i="2"/>
  <c r="K58" i="2"/>
  <c r="J58" i="2"/>
  <c r="I58" i="2"/>
  <c r="K57" i="2"/>
  <c r="J57" i="2"/>
  <c r="I57" i="2"/>
  <c r="K56" i="2"/>
  <c r="J56" i="2"/>
  <c r="I56" i="2"/>
  <c r="K55" i="2"/>
  <c r="J55" i="2"/>
  <c r="I55" i="2"/>
  <c r="K54" i="2"/>
  <c r="J54" i="2"/>
  <c r="I54" i="2"/>
  <c r="K53" i="2"/>
  <c r="J53" i="2"/>
  <c r="I53" i="2"/>
  <c r="K52" i="2"/>
  <c r="J52" i="2"/>
  <c r="I52" i="2"/>
  <c r="K51" i="2"/>
  <c r="J51" i="2"/>
  <c r="I51" i="2"/>
  <c r="K50" i="2"/>
  <c r="J50" i="2"/>
  <c r="I50" i="2"/>
  <c r="K49" i="2"/>
  <c r="J49" i="2"/>
  <c r="I49" i="2"/>
  <c r="K48" i="2"/>
  <c r="J48" i="2"/>
  <c r="I48" i="2"/>
  <c r="K47" i="2"/>
  <c r="J47" i="2"/>
  <c r="I47" i="2"/>
  <c r="G78" i="2"/>
  <c r="F78" i="2"/>
  <c r="E78" i="2"/>
  <c r="G77" i="2"/>
  <c r="F77" i="2"/>
  <c r="E77" i="2"/>
  <c r="G76" i="2"/>
  <c r="F76" i="2"/>
  <c r="E76" i="2"/>
  <c r="G75" i="2"/>
  <c r="F75" i="2"/>
  <c r="E75" i="2"/>
  <c r="G74" i="2"/>
  <c r="F74" i="2"/>
  <c r="E74" i="2"/>
  <c r="G73" i="2"/>
  <c r="F73" i="2"/>
  <c r="E73" i="2"/>
  <c r="G72" i="2"/>
  <c r="F72" i="2"/>
  <c r="E72" i="2"/>
  <c r="G71" i="2"/>
  <c r="F71" i="2"/>
  <c r="E71" i="2"/>
  <c r="G70" i="2"/>
  <c r="F70" i="2"/>
  <c r="E70" i="2"/>
  <c r="G69" i="2"/>
  <c r="F69" i="2"/>
  <c r="E69" i="2"/>
  <c r="G68" i="2"/>
  <c r="F68" i="2"/>
  <c r="E68" i="2"/>
  <c r="G67" i="2"/>
  <c r="F67" i="2"/>
  <c r="E67" i="2"/>
  <c r="G66" i="2"/>
  <c r="F66" i="2"/>
  <c r="E66" i="2"/>
  <c r="G65" i="2"/>
  <c r="F65" i="2"/>
  <c r="E65" i="2"/>
  <c r="G64" i="2"/>
  <c r="F64" i="2"/>
  <c r="E64" i="2"/>
  <c r="G63" i="2"/>
  <c r="F63" i="2"/>
  <c r="E63" i="2"/>
  <c r="G62" i="2"/>
  <c r="F62" i="2"/>
  <c r="E62" i="2"/>
  <c r="G61" i="2"/>
  <c r="F61" i="2"/>
  <c r="E61" i="2"/>
  <c r="G60" i="2"/>
  <c r="F60" i="2"/>
  <c r="E60" i="2"/>
  <c r="G59" i="2"/>
  <c r="F59" i="2"/>
  <c r="E59" i="2"/>
  <c r="G58" i="2"/>
  <c r="F58" i="2"/>
  <c r="E58" i="2"/>
  <c r="G57" i="2"/>
  <c r="F57" i="2"/>
  <c r="E57" i="2"/>
  <c r="G56" i="2"/>
  <c r="F56" i="2"/>
  <c r="E56" i="2"/>
  <c r="G55" i="2"/>
  <c r="F55" i="2"/>
  <c r="E55" i="2"/>
  <c r="G54" i="2"/>
  <c r="F54" i="2"/>
  <c r="E54" i="2"/>
  <c r="G53" i="2"/>
  <c r="F53" i="2"/>
  <c r="E53" i="2"/>
  <c r="G52" i="2"/>
  <c r="F52" i="2"/>
  <c r="E52" i="2"/>
  <c r="G51" i="2"/>
  <c r="F51" i="2"/>
  <c r="E51" i="2"/>
  <c r="G50" i="2"/>
  <c r="F50" i="2"/>
  <c r="E50" i="2"/>
  <c r="G49" i="2"/>
  <c r="F49" i="2"/>
  <c r="E49" i="2"/>
  <c r="G48" i="2"/>
  <c r="F48" i="2"/>
  <c r="E48" i="2"/>
  <c r="G47" i="2"/>
  <c r="F47" i="2"/>
  <c r="E47" i="2"/>
  <c r="C78" i="2" l="1"/>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78" i="2"/>
  <c r="A78" i="2"/>
  <c r="A77" i="2"/>
  <c r="A76" i="2"/>
  <c r="A75" i="2"/>
  <c r="A74" i="2"/>
  <c r="A73" i="2"/>
  <c r="A72" i="2"/>
  <c r="A71" i="2"/>
  <c r="A70" i="2"/>
  <c r="A69" i="2"/>
  <c r="A68" i="2"/>
  <c r="A67" i="2"/>
  <c r="A66" i="2"/>
  <c r="A65" i="2"/>
  <c r="A64" i="2"/>
  <c r="A63" i="2"/>
  <c r="A62" i="2"/>
  <c r="A61" i="2"/>
  <c r="A60" i="2"/>
  <c r="A59" i="2"/>
  <c r="A58" i="2"/>
  <c r="A57" i="2"/>
  <c r="A56" i="2"/>
  <c r="A55" i="2"/>
  <c r="A54" i="2"/>
  <c r="A53" i="2"/>
  <c r="A52" i="2"/>
  <c r="A51" i="2"/>
  <c r="A50" i="2"/>
  <c r="A49" i="2"/>
  <c r="A48" i="2"/>
  <c r="A47" i="2"/>
  <c r="D37" i="2" l="1"/>
  <c r="B37" i="2"/>
  <c r="O37" i="2" s="1"/>
  <c r="D36" i="2"/>
  <c r="B36" i="2"/>
  <c r="O36" i="2" s="1"/>
  <c r="D35" i="2"/>
  <c r="B35" i="2"/>
  <c r="O35" i="2" s="1"/>
  <c r="D34" i="2"/>
  <c r="B34" i="2"/>
  <c r="J34" i="2" s="1"/>
  <c r="D33" i="2"/>
  <c r="B33" i="2"/>
  <c r="K33" i="2" s="1"/>
  <c r="D32" i="2"/>
  <c r="B32" i="2"/>
  <c r="J32" i="2" s="1"/>
  <c r="D31" i="2"/>
  <c r="B31" i="2"/>
  <c r="K31" i="2" s="1"/>
  <c r="D30" i="2"/>
  <c r="B30" i="2"/>
  <c r="O30" i="2" s="1"/>
  <c r="D29" i="2"/>
  <c r="B29" i="2"/>
  <c r="O29" i="2" s="1"/>
  <c r="D28" i="2"/>
  <c r="B28" i="2"/>
  <c r="O28" i="2" s="1"/>
  <c r="D27" i="2"/>
  <c r="B27" i="2"/>
  <c r="M27" i="2" s="1"/>
  <c r="D26" i="2"/>
  <c r="B26" i="2"/>
  <c r="O26" i="2" s="1"/>
  <c r="D25" i="2"/>
  <c r="B25" i="2"/>
  <c r="O25" i="2" s="1"/>
  <c r="D24" i="2"/>
  <c r="B24" i="2"/>
  <c r="O24" i="2" s="1"/>
  <c r="D23" i="2"/>
  <c r="B23" i="2"/>
  <c r="J23" i="2" s="1"/>
  <c r="D22" i="2"/>
  <c r="B22" i="2"/>
  <c r="O22" i="2" s="1"/>
  <c r="D21" i="2"/>
  <c r="B21" i="2"/>
  <c r="O21" i="2" s="1"/>
  <c r="D20" i="2"/>
  <c r="B20" i="2"/>
  <c r="O20" i="2" s="1"/>
  <c r="D19" i="2"/>
  <c r="B19" i="2"/>
  <c r="K19" i="2" s="1"/>
  <c r="D18" i="2"/>
  <c r="B18" i="2"/>
  <c r="M18" i="2" s="1"/>
  <c r="D17" i="2"/>
  <c r="B17" i="2"/>
  <c r="O17" i="2" s="1"/>
  <c r="D16" i="2"/>
  <c r="B16" i="2"/>
  <c r="M16" i="2" s="1"/>
  <c r="D15" i="2"/>
  <c r="B15" i="2"/>
  <c r="O15" i="2" s="1"/>
  <c r="D14" i="2"/>
  <c r="B14" i="2"/>
  <c r="J14" i="2" s="1"/>
  <c r="D13" i="2"/>
  <c r="B13" i="2"/>
  <c r="J13" i="2" s="1"/>
  <c r="D12" i="2"/>
  <c r="B12" i="2"/>
  <c r="J12" i="2" s="1"/>
  <c r="D11" i="2"/>
  <c r="B11" i="2"/>
  <c r="J11" i="2" s="1"/>
  <c r="D10" i="2"/>
  <c r="B10" i="2"/>
  <c r="J10" i="2" s="1"/>
  <c r="D9" i="2"/>
  <c r="B9" i="2"/>
  <c r="K9" i="2" s="1"/>
  <c r="D8" i="2"/>
  <c r="B8" i="2"/>
  <c r="K8" i="2" s="1"/>
  <c r="D7" i="2"/>
  <c r="B7" i="2"/>
  <c r="L4" i="2"/>
  <c r="D4" i="2"/>
  <c r="L3" i="2"/>
  <c r="D3" i="2"/>
  <c r="D6" i="2"/>
  <c r="B6" i="2"/>
  <c r="O6" i="2" s="1"/>
  <c r="M6" i="2" l="1"/>
  <c r="G6" i="2"/>
  <c r="H6" i="2"/>
  <c r="J6" i="2"/>
  <c r="I6" i="2"/>
  <c r="K6" i="2"/>
  <c r="K7" i="2"/>
  <c r="H7" i="2"/>
  <c r="K11" i="2"/>
  <c r="K12" i="2"/>
  <c r="G14" i="2"/>
  <c r="K14" i="2"/>
  <c r="K15" i="2"/>
  <c r="J24" i="2"/>
  <c r="K24" i="2"/>
  <c r="G26" i="2"/>
  <c r="K26" i="2"/>
  <c r="M32" i="2"/>
  <c r="K32" i="2"/>
  <c r="K35" i="2"/>
  <c r="M36" i="2"/>
  <c r="M35" i="2"/>
  <c r="M28" i="2"/>
  <c r="M26" i="2"/>
  <c r="M24" i="2"/>
  <c r="M23" i="2"/>
  <c r="G23" i="2"/>
  <c r="K23" i="2"/>
  <c r="K21" i="2"/>
  <c r="M15" i="2"/>
  <c r="M14" i="2"/>
  <c r="M13" i="2"/>
  <c r="K13" i="2"/>
  <c r="M12" i="2"/>
  <c r="M11" i="2"/>
  <c r="K10" i="2"/>
  <c r="M10" i="2"/>
  <c r="G37" i="2"/>
  <c r="H37" i="2"/>
  <c r="M37" i="2"/>
  <c r="I37" i="2"/>
  <c r="J37" i="2"/>
  <c r="K37" i="2"/>
  <c r="G36" i="2"/>
  <c r="H36" i="2"/>
  <c r="I36" i="2"/>
  <c r="J36" i="2"/>
  <c r="K36" i="2"/>
  <c r="H35" i="2"/>
  <c r="I35" i="2"/>
  <c r="G35" i="2"/>
  <c r="J35" i="2"/>
  <c r="G34" i="2"/>
  <c r="H34" i="2"/>
  <c r="I34" i="2"/>
  <c r="K34" i="2"/>
  <c r="M34" i="2"/>
  <c r="O34" i="2"/>
  <c r="G33" i="2"/>
  <c r="H33" i="2"/>
  <c r="J33" i="2"/>
  <c r="M33" i="2"/>
  <c r="O33" i="2"/>
  <c r="I33" i="2"/>
  <c r="O32" i="2"/>
  <c r="G32" i="2"/>
  <c r="H32" i="2"/>
  <c r="I32" i="2"/>
  <c r="G31" i="2"/>
  <c r="H31" i="2"/>
  <c r="J31" i="2"/>
  <c r="M31" i="2"/>
  <c r="O31" i="2"/>
  <c r="I31" i="2"/>
  <c r="G30" i="2"/>
  <c r="M30" i="2"/>
  <c r="I30" i="2"/>
  <c r="J30" i="2"/>
  <c r="H30" i="2"/>
  <c r="K30" i="2"/>
  <c r="G29" i="2"/>
  <c r="H29" i="2"/>
  <c r="I29" i="2"/>
  <c r="J29" i="2"/>
  <c r="K29" i="2"/>
  <c r="M29" i="2"/>
  <c r="G28" i="2"/>
  <c r="H28" i="2"/>
  <c r="I28" i="2"/>
  <c r="J28" i="2"/>
  <c r="K28" i="2"/>
  <c r="O27" i="2"/>
  <c r="G27" i="2"/>
  <c r="H27" i="2"/>
  <c r="I27" i="2"/>
  <c r="J27" i="2"/>
  <c r="K27" i="2"/>
  <c r="H26" i="2"/>
  <c r="I26" i="2"/>
  <c r="J26" i="2"/>
  <c r="M25" i="2"/>
  <c r="G25" i="2"/>
  <c r="I25" i="2"/>
  <c r="H25" i="2"/>
  <c r="J25" i="2"/>
  <c r="K25" i="2"/>
  <c r="G24" i="2"/>
  <c r="H24" i="2"/>
  <c r="I24" i="2"/>
  <c r="O23" i="2"/>
  <c r="H23" i="2"/>
  <c r="I23" i="2"/>
  <c r="G22" i="2"/>
  <c r="H22" i="2"/>
  <c r="I22" i="2"/>
  <c r="J22" i="2"/>
  <c r="K22" i="2"/>
  <c r="M22" i="2"/>
  <c r="H21" i="2"/>
  <c r="I21" i="2"/>
  <c r="G21" i="2"/>
  <c r="J21" i="2"/>
  <c r="M21" i="2"/>
  <c r="I20" i="2"/>
  <c r="G20" i="2"/>
  <c r="H20" i="2"/>
  <c r="J20" i="2"/>
  <c r="K20" i="2"/>
  <c r="M20" i="2"/>
  <c r="G19" i="2"/>
  <c r="H19" i="2"/>
  <c r="I19" i="2"/>
  <c r="M19" i="2"/>
  <c r="O19" i="2"/>
  <c r="J19" i="2"/>
  <c r="G18" i="2"/>
  <c r="H18" i="2"/>
  <c r="I18" i="2"/>
  <c r="J18" i="2"/>
  <c r="O18" i="2"/>
  <c r="K18" i="2"/>
  <c r="G17" i="2"/>
  <c r="H17" i="2"/>
  <c r="J17" i="2"/>
  <c r="I17" i="2"/>
  <c r="K17" i="2"/>
  <c r="M17" i="2"/>
  <c r="G16" i="2"/>
  <c r="H16" i="2"/>
  <c r="I16" i="2"/>
  <c r="J16" i="2"/>
  <c r="O16" i="2"/>
  <c r="K16" i="2"/>
  <c r="H15" i="2"/>
  <c r="I15" i="2"/>
  <c r="G15" i="2"/>
  <c r="J15" i="2"/>
  <c r="O14" i="2"/>
  <c r="H14" i="2"/>
  <c r="I14" i="2"/>
  <c r="O13" i="2"/>
  <c r="G13" i="2"/>
  <c r="H13" i="2"/>
  <c r="I13" i="2"/>
  <c r="O12" i="2"/>
  <c r="G12" i="2"/>
  <c r="H12" i="2"/>
  <c r="I12" i="2"/>
  <c r="O11" i="2"/>
  <c r="G11" i="2"/>
  <c r="H11" i="2"/>
  <c r="I11" i="2"/>
  <c r="O10" i="2"/>
  <c r="G10" i="2"/>
  <c r="H10" i="2"/>
  <c r="I10" i="2"/>
  <c r="G9" i="2"/>
  <c r="H9" i="2"/>
  <c r="I9" i="2"/>
  <c r="M9" i="2"/>
  <c r="O9" i="2"/>
  <c r="J9" i="2"/>
  <c r="G8" i="2"/>
  <c r="I8" i="2"/>
  <c r="J8" i="2"/>
  <c r="M8" i="2"/>
  <c r="O8" i="2"/>
  <c r="H8" i="2"/>
  <c r="M7" i="2"/>
  <c r="O7" i="2"/>
  <c r="G7" i="2"/>
  <c r="I7" i="2"/>
  <c r="J7" i="2"/>
  <c r="E4" i="7" l="1"/>
  <c r="E5" i="7"/>
  <c r="C9" i="7" s="1"/>
  <c r="E7" i="7"/>
  <c r="C2" i="53" l="1"/>
  <c r="K2" i="51"/>
  <c r="S2" i="49"/>
  <c r="R5" i="49" s="1"/>
  <c r="G2" i="48"/>
  <c r="O2" i="46"/>
  <c r="C2" i="45"/>
  <c r="K2" i="43"/>
  <c r="S2" i="41"/>
  <c r="R5" i="41" s="1"/>
  <c r="G2" i="40"/>
  <c r="O2" i="38"/>
  <c r="C2" i="37"/>
  <c r="K2" i="35"/>
  <c r="S2" i="33"/>
  <c r="R5" i="33" s="1"/>
  <c r="G2" i="32"/>
  <c r="O2" i="30"/>
  <c r="C2" i="29"/>
  <c r="K2" i="27"/>
  <c r="S2" i="25"/>
  <c r="R5" i="25" s="1"/>
  <c r="S2" i="28"/>
  <c r="R5" i="28" s="1"/>
  <c r="C2" i="27"/>
  <c r="G2" i="25"/>
  <c r="S2" i="52"/>
  <c r="R5" i="52" s="1"/>
  <c r="G2" i="51"/>
  <c r="O2" i="49"/>
  <c r="C2" i="48"/>
  <c r="K2" i="46"/>
  <c r="S2" i="44"/>
  <c r="R5" i="44" s="1"/>
  <c r="G2" i="43"/>
  <c r="O2" i="41"/>
  <c r="C2" i="40"/>
  <c r="K2" i="38"/>
  <c r="S2" i="36"/>
  <c r="R5" i="36" s="1"/>
  <c r="G2" i="35"/>
  <c r="K2" i="30"/>
  <c r="C2" i="24"/>
  <c r="O2" i="52"/>
  <c r="C2" i="51"/>
  <c r="K2" i="49"/>
  <c r="S2" i="47"/>
  <c r="R5" i="47" s="1"/>
  <c r="G2" i="46"/>
  <c r="O2" i="44"/>
  <c r="C2" i="43"/>
  <c r="K2" i="41"/>
  <c r="S2" i="39"/>
  <c r="R5" i="39" s="1"/>
  <c r="G2" i="38"/>
  <c r="O2" i="36"/>
  <c r="C2" i="35"/>
  <c r="K2" i="33"/>
  <c r="S2" i="31"/>
  <c r="R5" i="31" s="1"/>
  <c r="G2" i="30"/>
  <c r="O2" i="28"/>
  <c r="O2" i="23"/>
  <c r="K2" i="52"/>
  <c r="S2" i="50"/>
  <c r="R5" i="50" s="1"/>
  <c r="G2" i="49"/>
  <c r="O2" i="47"/>
  <c r="C2" i="46"/>
  <c r="K2" i="44"/>
  <c r="S2" i="42"/>
  <c r="R5" i="42" s="1"/>
  <c r="G2" i="41"/>
  <c r="O2" i="39"/>
  <c r="C2" i="38"/>
  <c r="K2" i="36"/>
  <c r="S2" i="34"/>
  <c r="R5" i="34" s="1"/>
  <c r="G2" i="33"/>
  <c r="O2" i="31"/>
  <c r="C2" i="30"/>
  <c r="K2" i="28"/>
  <c r="S2" i="26"/>
  <c r="R5" i="26" s="1"/>
  <c r="S2" i="53"/>
  <c r="R5" i="53" s="1"/>
  <c r="G2" i="52"/>
  <c r="O2" i="50"/>
  <c r="C2" i="49"/>
  <c r="K2" i="47"/>
  <c r="S2" i="45"/>
  <c r="R5" i="45" s="1"/>
  <c r="G2" i="44"/>
  <c r="O2" i="42"/>
  <c r="C2" i="41"/>
  <c r="K2" i="39"/>
  <c r="S2" i="37"/>
  <c r="R5" i="37" s="1"/>
  <c r="G2" i="36"/>
  <c r="O2" i="34"/>
  <c r="C2" i="33"/>
  <c r="K2" i="31"/>
  <c r="S2" i="29"/>
  <c r="R5" i="29" s="1"/>
  <c r="G2" i="28"/>
  <c r="O2" i="26"/>
  <c r="C2" i="25"/>
  <c r="K2" i="23"/>
  <c r="O2" i="29"/>
  <c r="K2" i="26"/>
  <c r="G2" i="23"/>
  <c r="O2" i="53"/>
  <c r="C2" i="52"/>
  <c r="K2" i="50"/>
  <c r="S2" i="48"/>
  <c r="R5" i="48" s="1"/>
  <c r="G2" i="47"/>
  <c r="O2" i="45"/>
  <c r="C2" i="44"/>
  <c r="K2" i="42"/>
  <c r="S2" i="40"/>
  <c r="R5" i="40" s="1"/>
  <c r="G2" i="39"/>
  <c r="O2" i="37"/>
  <c r="C2" i="36"/>
  <c r="K2" i="34"/>
  <c r="S2" i="32"/>
  <c r="R5" i="32" s="1"/>
  <c r="G2" i="31"/>
  <c r="C2" i="28"/>
  <c r="S2" i="24"/>
  <c r="R5" i="24" s="1"/>
  <c r="K2" i="53"/>
  <c r="S2" i="51"/>
  <c r="R5" i="51" s="1"/>
  <c r="G2" i="50"/>
  <c r="O2" i="48"/>
  <c r="C2" i="47"/>
  <c r="K2" i="45"/>
  <c r="S2" i="43"/>
  <c r="R5" i="43" s="1"/>
  <c r="G2" i="42"/>
  <c r="O2" i="40"/>
  <c r="C2" i="39"/>
  <c r="K2" i="37"/>
  <c r="S2" i="35"/>
  <c r="R5" i="35" s="1"/>
  <c r="G2" i="34"/>
  <c r="O2" i="32"/>
  <c r="C2" i="31"/>
  <c r="K2" i="29"/>
  <c r="S2" i="27"/>
  <c r="R5" i="27" s="1"/>
  <c r="G2" i="26"/>
  <c r="O2" i="24"/>
  <c r="C2" i="23"/>
  <c r="O2" i="33"/>
  <c r="G2" i="27"/>
  <c r="K2" i="25"/>
  <c r="G2" i="53"/>
  <c r="O2" i="51"/>
  <c r="C2" i="50"/>
  <c r="K2" i="48"/>
  <c r="S2" i="46"/>
  <c r="R5" i="46" s="1"/>
  <c r="G2" i="45"/>
  <c r="O2" i="43"/>
  <c r="C2" i="42"/>
  <c r="K2" i="40"/>
  <c r="S2" i="38"/>
  <c r="R5" i="38" s="1"/>
  <c r="G2" i="37"/>
  <c r="O2" i="35"/>
  <c r="C2" i="34"/>
  <c r="K2" i="32"/>
  <c r="S2" i="30"/>
  <c r="R5" i="30" s="1"/>
  <c r="G2" i="29"/>
  <c r="O2" i="27"/>
  <c r="C2" i="26"/>
  <c r="K2" i="24"/>
  <c r="G2" i="24"/>
  <c r="C2" i="32"/>
  <c r="O2" i="25"/>
  <c r="S2" i="23"/>
  <c r="R5" i="23" s="1"/>
  <c r="P365" i="2"/>
  <c r="P357" i="2"/>
  <c r="P349" i="2"/>
  <c r="P341" i="2"/>
  <c r="L365" i="2"/>
  <c r="L357" i="2"/>
  <c r="L349" i="2"/>
  <c r="L341" i="2"/>
  <c r="H365" i="2"/>
  <c r="H357" i="2"/>
  <c r="H349" i="2"/>
  <c r="H341" i="2"/>
  <c r="D365" i="2"/>
  <c r="D357" i="2"/>
  <c r="D349" i="2"/>
  <c r="D341" i="2"/>
  <c r="P324" i="2"/>
  <c r="P316" i="2"/>
  <c r="P308" i="2"/>
  <c r="P300" i="2"/>
  <c r="L324" i="2"/>
  <c r="L316" i="2"/>
  <c r="L308" i="2"/>
  <c r="L300" i="2"/>
  <c r="H324" i="2"/>
  <c r="H316" i="2"/>
  <c r="H308" i="2"/>
  <c r="H300" i="2"/>
  <c r="D324" i="2"/>
  <c r="D316" i="2"/>
  <c r="D308" i="2"/>
  <c r="D300" i="2"/>
  <c r="P283" i="2"/>
  <c r="P275" i="2"/>
  <c r="P267" i="2"/>
  <c r="P259" i="2"/>
  <c r="L283" i="2"/>
  <c r="L275" i="2"/>
  <c r="L267" i="2"/>
  <c r="L259" i="2"/>
  <c r="H283" i="2"/>
  <c r="H275" i="2"/>
  <c r="H267" i="2"/>
  <c r="H259" i="2"/>
  <c r="D283" i="2"/>
  <c r="D275" i="2"/>
  <c r="D267" i="2"/>
  <c r="D259" i="2"/>
  <c r="P242" i="2"/>
  <c r="P234" i="2"/>
  <c r="P226" i="2"/>
  <c r="P218" i="2"/>
  <c r="L242" i="2"/>
  <c r="L234" i="2"/>
  <c r="L226" i="2"/>
  <c r="L218" i="2"/>
  <c r="H242" i="2"/>
  <c r="H234" i="2"/>
  <c r="H226" i="2"/>
  <c r="H218" i="2"/>
  <c r="D242" i="2"/>
  <c r="D234" i="2"/>
  <c r="D226" i="2"/>
  <c r="D218" i="2"/>
  <c r="P201" i="2"/>
  <c r="P193" i="2"/>
  <c r="P185" i="2"/>
  <c r="P177" i="2"/>
  <c r="L201" i="2"/>
  <c r="L193" i="2"/>
  <c r="L185" i="2"/>
  <c r="L177" i="2"/>
  <c r="H201" i="2"/>
  <c r="H193" i="2"/>
  <c r="H185" i="2"/>
  <c r="H177" i="2"/>
  <c r="D201" i="2"/>
  <c r="D193" i="2"/>
  <c r="D185" i="2"/>
  <c r="D177" i="2"/>
  <c r="P160" i="2"/>
  <c r="P152" i="2"/>
  <c r="P144" i="2"/>
  <c r="P136" i="2"/>
  <c r="L160" i="2"/>
  <c r="P364" i="2"/>
  <c r="P356" i="2"/>
  <c r="P348" i="2"/>
  <c r="P340" i="2"/>
  <c r="L364" i="2"/>
  <c r="L356" i="2"/>
  <c r="L348" i="2"/>
  <c r="L340" i="2"/>
  <c r="H364" i="2"/>
  <c r="H356" i="2"/>
  <c r="H348" i="2"/>
  <c r="H340" i="2"/>
  <c r="D364" i="2"/>
  <c r="D356" i="2"/>
  <c r="D348" i="2"/>
  <c r="D340" i="2"/>
  <c r="P323" i="2"/>
  <c r="P315" i="2"/>
  <c r="P307" i="2"/>
  <c r="P299" i="2"/>
  <c r="L323" i="2"/>
  <c r="L315" i="2"/>
  <c r="L307" i="2"/>
  <c r="L299" i="2"/>
  <c r="H323" i="2"/>
  <c r="H315" i="2"/>
  <c r="H307" i="2"/>
  <c r="H299" i="2"/>
  <c r="D323" i="2"/>
  <c r="D315" i="2"/>
  <c r="D307" i="2"/>
  <c r="D299" i="2"/>
  <c r="P282" i="2"/>
  <c r="P274" i="2"/>
  <c r="P266" i="2"/>
  <c r="P258" i="2"/>
  <c r="L282" i="2"/>
  <c r="L274" i="2"/>
  <c r="L266" i="2"/>
  <c r="L258" i="2"/>
  <c r="H282" i="2"/>
  <c r="H274" i="2"/>
  <c r="H266" i="2"/>
  <c r="H258" i="2"/>
  <c r="D282" i="2"/>
  <c r="D274" i="2"/>
  <c r="D266" i="2"/>
  <c r="D258" i="2"/>
  <c r="P241" i="2"/>
  <c r="P233" i="2"/>
  <c r="P225" i="2"/>
  <c r="P217" i="2"/>
  <c r="L241" i="2"/>
  <c r="L233" i="2"/>
  <c r="L225" i="2"/>
  <c r="L217" i="2"/>
  <c r="H241" i="2"/>
  <c r="H233" i="2"/>
  <c r="H225" i="2"/>
  <c r="H217" i="2"/>
  <c r="D241" i="2"/>
  <c r="D233" i="2"/>
  <c r="D225" i="2"/>
  <c r="D217" i="2"/>
  <c r="P200" i="2"/>
  <c r="P192" i="2"/>
  <c r="P184" i="2"/>
  <c r="P176" i="2"/>
  <c r="L200" i="2"/>
  <c r="L192" i="2"/>
  <c r="L184" i="2"/>
  <c r="L176" i="2"/>
  <c r="H200" i="2"/>
  <c r="H192" i="2"/>
  <c r="H184" i="2"/>
  <c r="H176" i="2"/>
  <c r="D200" i="2"/>
  <c r="D192" i="2"/>
  <c r="D184" i="2"/>
  <c r="D176" i="2"/>
  <c r="P159" i="2"/>
  <c r="P151" i="2"/>
  <c r="P143" i="2"/>
  <c r="P363" i="2"/>
  <c r="P355" i="2"/>
  <c r="P347" i="2"/>
  <c r="P339" i="2"/>
  <c r="L363" i="2"/>
  <c r="L355" i="2"/>
  <c r="L347" i="2"/>
  <c r="L339" i="2"/>
  <c r="H363" i="2"/>
  <c r="H355" i="2"/>
  <c r="H347" i="2"/>
  <c r="H339" i="2"/>
  <c r="D363" i="2"/>
  <c r="D355" i="2"/>
  <c r="D347" i="2"/>
  <c r="D339" i="2"/>
  <c r="P322" i="2"/>
  <c r="P314" i="2"/>
  <c r="P306" i="2"/>
  <c r="P298" i="2"/>
  <c r="L322" i="2"/>
  <c r="L314" i="2"/>
  <c r="L306" i="2"/>
  <c r="L298" i="2"/>
  <c r="H322" i="2"/>
  <c r="H314" i="2"/>
  <c r="H306" i="2"/>
  <c r="H298" i="2"/>
  <c r="D322" i="2"/>
  <c r="D314" i="2"/>
  <c r="D306" i="2"/>
  <c r="D298" i="2"/>
  <c r="P281" i="2"/>
  <c r="P273" i="2"/>
  <c r="P265" i="2"/>
  <c r="P257" i="2"/>
  <c r="L281" i="2"/>
  <c r="L273" i="2"/>
  <c r="L265" i="2"/>
  <c r="L257" i="2"/>
  <c r="H281" i="2"/>
  <c r="H273" i="2"/>
  <c r="H265" i="2"/>
  <c r="H257" i="2"/>
  <c r="D281" i="2"/>
  <c r="D273" i="2"/>
  <c r="D265" i="2"/>
  <c r="D257" i="2"/>
  <c r="P240" i="2"/>
  <c r="P232" i="2"/>
  <c r="P224" i="2"/>
  <c r="P216" i="2"/>
  <c r="L240" i="2"/>
  <c r="L232" i="2"/>
  <c r="L224" i="2"/>
  <c r="L216" i="2"/>
  <c r="H240" i="2"/>
  <c r="H232" i="2"/>
  <c r="H224" i="2"/>
  <c r="H216" i="2"/>
  <c r="D240" i="2"/>
  <c r="D232" i="2"/>
  <c r="D224" i="2"/>
  <c r="D216" i="2"/>
  <c r="P199" i="2"/>
  <c r="P191" i="2"/>
  <c r="P183" i="2"/>
  <c r="P175" i="2"/>
  <c r="L199" i="2"/>
  <c r="L191" i="2"/>
  <c r="L183" i="2"/>
  <c r="L175" i="2"/>
  <c r="H199" i="2"/>
  <c r="H191" i="2"/>
  <c r="H183" i="2"/>
  <c r="H175" i="2"/>
  <c r="D199" i="2"/>
  <c r="D191" i="2"/>
  <c r="D183" i="2"/>
  <c r="D175" i="2"/>
  <c r="P158" i="2"/>
  <c r="P150" i="2"/>
  <c r="P142" i="2"/>
  <c r="P134" i="2"/>
  <c r="P362" i="2"/>
  <c r="P354" i="2"/>
  <c r="P346" i="2"/>
  <c r="P338" i="2"/>
  <c r="L362" i="2"/>
  <c r="L354" i="2"/>
  <c r="L346" i="2"/>
  <c r="L338" i="2"/>
  <c r="H362" i="2"/>
  <c r="H354" i="2"/>
  <c r="H346" i="2"/>
  <c r="H338" i="2"/>
  <c r="D362" i="2"/>
  <c r="D354" i="2"/>
  <c r="D346" i="2"/>
  <c r="D338" i="2"/>
  <c r="P321" i="2"/>
  <c r="P313" i="2"/>
  <c r="P305" i="2"/>
  <c r="P297" i="2"/>
  <c r="L321" i="2"/>
  <c r="L313" i="2"/>
  <c r="L305" i="2"/>
  <c r="L297" i="2"/>
  <c r="H321" i="2"/>
  <c r="H313" i="2"/>
  <c r="H305" i="2"/>
  <c r="H297" i="2"/>
  <c r="D321" i="2"/>
  <c r="D313" i="2"/>
  <c r="D305" i="2"/>
  <c r="D297" i="2"/>
  <c r="P280" i="2"/>
  <c r="P272" i="2"/>
  <c r="P264" i="2"/>
  <c r="P256" i="2"/>
  <c r="L280" i="2"/>
  <c r="L272" i="2"/>
  <c r="L264" i="2"/>
  <c r="L256" i="2"/>
  <c r="H280" i="2"/>
  <c r="H272" i="2"/>
  <c r="H264" i="2"/>
  <c r="H256" i="2"/>
  <c r="D280" i="2"/>
  <c r="D272" i="2"/>
  <c r="D264" i="2"/>
  <c r="D256" i="2"/>
  <c r="P239" i="2"/>
  <c r="P231" i="2"/>
  <c r="P223" i="2"/>
  <c r="P215" i="2"/>
  <c r="L239" i="2"/>
  <c r="L231" i="2"/>
  <c r="L223" i="2"/>
  <c r="L215" i="2"/>
  <c r="H239" i="2"/>
  <c r="H231" i="2"/>
  <c r="H223" i="2"/>
  <c r="H215" i="2"/>
  <c r="D239" i="2"/>
  <c r="D231" i="2"/>
  <c r="D223" i="2"/>
  <c r="D215" i="2"/>
  <c r="P198" i="2"/>
  <c r="P190" i="2"/>
  <c r="P182" i="2"/>
  <c r="P174" i="2"/>
  <c r="L198" i="2"/>
  <c r="L190" i="2"/>
  <c r="L182" i="2"/>
  <c r="L174" i="2"/>
  <c r="H198" i="2"/>
  <c r="H190" i="2"/>
  <c r="H182" i="2"/>
  <c r="H174" i="2"/>
  <c r="D198" i="2"/>
  <c r="D190" i="2"/>
  <c r="D182" i="2"/>
  <c r="D174" i="2"/>
  <c r="P157" i="2"/>
  <c r="P149" i="2"/>
  <c r="P141" i="2"/>
  <c r="P361" i="2"/>
  <c r="P353" i="2"/>
  <c r="P345" i="2"/>
  <c r="P337" i="2"/>
  <c r="L361" i="2"/>
  <c r="L353" i="2"/>
  <c r="L345" i="2"/>
  <c r="L337" i="2"/>
  <c r="H361" i="2"/>
  <c r="H353" i="2"/>
  <c r="H345" i="2"/>
  <c r="H337" i="2"/>
  <c r="D361" i="2"/>
  <c r="D353" i="2"/>
  <c r="D345" i="2"/>
  <c r="D337" i="2"/>
  <c r="P320" i="2"/>
  <c r="P312" i="2"/>
  <c r="P304" i="2"/>
  <c r="P296" i="2"/>
  <c r="L320" i="2"/>
  <c r="L312" i="2"/>
  <c r="L304" i="2"/>
  <c r="L296" i="2"/>
  <c r="H320" i="2"/>
  <c r="H312" i="2"/>
  <c r="H304" i="2"/>
  <c r="H296" i="2"/>
  <c r="D320" i="2"/>
  <c r="D312" i="2"/>
  <c r="D304" i="2"/>
  <c r="D296" i="2"/>
  <c r="P279" i="2"/>
  <c r="P271" i="2"/>
  <c r="P263" i="2"/>
  <c r="P255" i="2"/>
  <c r="L279" i="2"/>
  <c r="L271" i="2"/>
  <c r="L263" i="2"/>
  <c r="L255" i="2"/>
  <c r="H279" i="2"/>
  <c r="H271" i="2"/>
  <c r="H263" i="2"/>
  <c r="H255" i="2"/>
  <c r="D279" i="2"/>
  <c r="D271" i="2"/>
  <c r="D263" i="2"/>
  <c r="D255" i="2"/>
  <c r="P238" i="2"/>
  <c r="P230" i="2"/>
  <c r="P222" i="2"/>
  <c r="P214" i="2"/>
  <c r="L238" i="2"/>
  <c r="L230" i="2"/>
  <c r="L222" i="2"/>
  <c r="L214" i="2"/>
  <c r="H238" i="2"/>
  <c r="H230" i="2"/>
  <c r="H222" i="2"/>
  <c r="H214" i="2"/>
  <c r="D238" i="2"/>
  <c r="D230" i="2"/>
  <c r="D222" i="2"/>
  <c r="D214" i="2"/>
  <c r="P197" i="2"/>
  <c r="P189" i="2"/>
  <c r="P181" i="2"/>
  <c r="P173" i="2"/>
  <c r="L197" i="2"/>
  <c r="L189" i="2"/>
  <c r="L181" i="2"/>
  <c r="L173" i="2"/>
  <c r="H197" i="2"/>
  <c r="H189" i="2"/>
  <c r="H181" i="2"/>
  <c r="H173" i="2"/>
  <c r="D197" i="2"/>
  <c r="D189" i="2"/>
  <c r="D181" i="2"/>
  <c r="D173" i="2"/>
  <c r="P156" i="2"/>
  <c r="P148" i="2"/>
  <c r="P140" i="2"/>
  <c r="P132" i="2"/>
  <c r="P360" i="2"/>
  <c r="P352" i="2"/>
  <c r="P344" i="2"/>
  <c r="P336" i="2"/>
  <c r="L360" i="2"/>
  <c r="L352" i="2"/>
  <c r="L344" i="2"/>
  <c r="L336" i="2"/>
  <c r="H360" i="2"/>
  <c r="H352" i="2"/>
  <c r="H344" i="2"/>
  <c r="H336" i="2"/>
  <c r="D360" i="2"/>
  <c r="D352" i="2"/>
  <c r="D344" i="2"/>
  <c r="D336" i="2"/>
  <c r="P319" i="2"/>
  <c r="P311" i="2"/>
  <c r="P303" i="2"/>
  <c r="P295" i="2"/>
  <c r="L319" i="2"/>
  <c r="L311" i="2"/>
  <c r="L303" i="2"/>
  <c r="L295" i="2"/>
  <c r="H319" i="2"/>
  <c r="H311" i="2"/>
  <c r="H303" i="2"/>
  <c r="H295" i="2"/>
  <c r="D319" i="2"/>
  <c r="D311" i="2"/>
  <c r="D303" i="2"/>
  <c r="D295" i="2"/>
  <c r="P278" i="2"/>
  <c r="P270" i="2"/>
  <c r="P262" i="2"/>
  <c r="P254" i="2"/>
  <c r="L278" i="2"/>
  <c r="L270" i="2"/>
  <c r="L262" i="2"/>
  <c r="L254" i="2"/>
  <c r="H278" i="2"/>
  <c r="H270" i="2"/>
  <c r="H262" i="2"/>
  <c r="H254" i="2"/>
  <c r="D278" i="2"/>
  <c r="D270" i="2"/>
  <c r="D262" i="2"/>
  <c r="D254" i="2"/>
  <c r="P237" i="2"/>
  <c r="P229" i="2"/>
  <c r="P221" i="2"/>
  <c r="P213" i="2"/>
  <c r="L237" i="2"/>
  <c r="L229" i="2"/>
  <c r="L221" i="2"/>
  <c r="L213" i="2"/>
  <c r="H237" i="2"/>
  <c r="H229" i="2"/>
  <c r="H221" i="2"/>
  <c r="H213" i="2"/>
  <c r="D237" i="2"/>
  <c r="D229" i="2"/>
  <c r="D221" i="2"/>
  <c r="D213" i="2"/>
  <c r="P196" i="2"/>
  <c r="P188" i="2"/>
  <c r="P180" i="2"/>
  <c r="P172" i="2"/>
  <c r="L196" i="2"/>
  <c r="L188" i="2"/>
  <c r="L180" i="2"/>
  <c r="L172" i="2"/>
  <c r="H196" i="2"/>
  <c r="H188" i="2"/>
  <c r="H180" i="2"/>
  <c r="H172" i="2"/>
  <c r="D196" i="2"/>
  <c r="D188" i="2"/>
  <c r="D180" i="2"/>
  <c r="D172" i="2"/>
  <c r="P155" i="2"/>
  <c r="P147" i="2"/>
  <c r="P139" i="2"/>
  <c r="P359" i="2"/>
  <c r="P351" i="2"/>
  <c r="P343" i="2"/>
  <c r="P335" i="2"/>
  <c r="L359" i="2"/>
  <c r="L351" i="2"/>
  <c r="L343" i="2"/>
  <c r="L335" i="2"/>
  <c r="H359" i="2"/>
  <c r="H351" i="2"/>
  <c r="H343" i="2"/>
  <c r="H335" i="2"/>
  <c r="D359" i="2"/>
  <c r="D351" i="2"/>
  <c r="D343" i="2"/>
  <c r="D335" i="2"/>
  <c r="P318" i="2"/>
  <c r="P310" i="2"/>
  <c r="P302" i="2"/>
  <c r="P294" i="2"/>
  <c r="L318" i="2"/>
  <c r="L310" i="2"/>
  <c r="L302" i="2"/>
  <c r="L294" i="2"/>
  <c r="H318" i="2"/>
  <c r="H310" i="2"/>
  <c r="H302" i="2"/>
  <c r="H294" i="2"/>
  <c r="D318" i="2"/>
  <c r="D310" i="2"/>
  <c r="D302" i="2"/>
  <c r="D294" i="2"/>
  <c r="P277" i="2"/>
  <c r="P269" i="2"/>
  <c r="P261" i="2"/>
  <c r="P253" i="2"/>
  <c r="L277" i="2"/>
  <c r="L269" i="2"/>
  <c r="L261" i="2"/>
  <c r="L253" i="2"/>
  <c r="H277" i="2"/>
  <c r="H269" i="2"/>
  <c r="H261" i="2"/>
  <c r="H253" i="2"/>
  <c r="D277" i="2"/>
  <c r="D269" i="2"/>
  <c r="D261" i="2"/>
  <c r="D253" i="2"/>
  <c r="P236" i="2"/>
  <c r="P228" i="2"/>
  <c r="P220" i="2"/>
  <c r="P212" i="2"/>
  <c r="L236" i="2"/>
  <c r="L228" i="2"/>
  <c r="L220" i="2"/>
  <c r="L212" i="2"/>
  <c r="H236" i="2"/>
  <c r="H228" i="2"/>
  <c r="H220" i="2"/>
  <c r="H212" i="2"/>
  <c r="D236" i="2"/>
  <c r="D228" i="2"/>
  <c r="D220" i="2"/>
  <c r="D212" i="2"/>
  <c r="P195" i="2"/>
  <c r="P187" i="2"/>
  <c r="P179" i="2"/>
  <c r="P171" i="2"/>
  <c r="L195" i="2"/>
  <c r="L187" i="2"/>
  <c r="L179" i="2"/>
  <c r="L171" i="2"/>
  <c r="H195" i="2"/>
  <c r="H187" i="2"/>
  <c r="H179" i="2"/>
  <c r="H171" i="2"/>
  <c r="D195" i="2"/>
  <c r="D187" i="2"/>
  <c r="D179" i="2"/>
  <c r="D171" i="2"/>
  <c r="P154" i="2"/>
  <c r="P146" i="2"/>
  <c r="P138" i="2"/>
  <c r="P358" i="2"/>
  <c r="P350" i="2"/>
  <c r="P342" i="2"/>
  <c r="P334" i="2"/>
  <c r="L358" i="2"/>
  <c r="L350" i="2"/>
  <c r="L342" i="2"/>
  <c r="L334" i="2"/>
  <c r="H358" i="2"/>
  <c r="H350" i="2"/>
  <c r="H342" i="2"/>
  <c r="H334" i="2"/>
  <c r="D358" i="2"/>
  <c r="D350" i="2"/>
  <c r="D342" i="2"/>
  <c r="D334" i="2"/>
  <c r="P317" i="2"/>
  <c r="P309" i="2"/>
  <c r="P301" i="2"/>
  <c r="P293" i="2"/>
  <c r="L317" i="2"/>
  <c r="L309" i="2"/>
  <c r="L301" i="2"/>
  <c r="L293" i="2"/>
  <c r="H317" i="2"/>
  <c r="H309" i="2"/>
  <c r="H301" i="2"/>
  <c r="H293" i="2"/>
  <c r="D317" i="2"/>
  <c r="D309" i="2"/>
  <c r="D301" i="2"/>
  <c r="D293" i="2"/>
  <c r="P276" i="2"/>
  <c r="P268" i="2"/>
  <c r="P260" i="2"/>
  <c r="P252" i="2"/>
  <c r="L276" i="2"/>
  <c r="L268" i="2"/>
  <c r="L260" i="2"/>
  <c r="L252" i="2"/>
  <c r="H276" i="2"/>
  <c r="H268" i="2"/>
  <c r="H260" i="2"/>
  <c r="H252" i="2"/>
  <c r="D276" i="2"/>
  <c r="D268" i="2"/>
  <c r="D260" i="2"/>
  <c r="D252" i="2"/>
  <c r="P235" i="2"/>
  <c r="P227" i="2"/>
  <c r="P219" i="2"/>
  <c r="P211" i="2"/>
  <c r="L235" i="2"/>
  <c r="L227" i="2"/>
  <c r="L219" i="2"/>
  <c r="L211" i="2"/>
  <c r="H235" i="2"/>
  <c r="H227" i="2"/>
  <c r="H219" i="2"/>
  <c r="H211" i="2"/>
  <c r="D235" i="2"/>
  <c r="D227" i="2"/>
  <c r="D219" i="2"/>
  <c r="D211" i="2"/>
  <c r="P194" i="2"/>
  <c r="P186" i="2"/>
  <c r="P178" i="2"/>
  <c r="P170" i="2"/>
  <c r="L194" i="2"/>
  <c r="L186" i="2"/>
  <c r="L178" i="2"/>
  <c r="L170" i="2"/>
  <c r="H194" i="2"/>
  <c r="H186" i="2"/>
  <c r="H178" i="2"/>
  <c r="H170" i="2"/>
  <c r="D194" i="2"/>
  <c r="D186" i="2"/>
  <c r="D178" i="2"/>
  <c r="D170" i="2"/>
  <c r="P153" i="2"/>
  <c r="P145" i="2"/>
  <c r="P137" i="2"/>
  <c r="P129" i="2"/>
  <c r="P135" i="2"/>
  <c r="L139" i="2"/>
  <c r="H147" i="2"/>
  <c r="H131" i="2"/>
  <c r="D139" i="2"/>
  <c r="P114" i="2"/>
  <c r="P90" i="2"/>
  <c r="L98" i="2"/>
  <c r="H98" i="2"/>
  <c r="D98" i="2"/>
  <c r="D90" i="2"/>
  <c r="P57" i="2"/>
  <c r="L65" i="2"/>
  <c r="H73" i="2"/>
  <c r="H49" i="2"/>
  <c r="D49" i="2"/>
  <c r="P105" i="2"/>
  <c r="L105" i="2"/>
  <c r="H113" i="2"/>
  <c r="H97" i="2"/>
  <c r="D105" i="2"/>
  <c r="D89" i="2"/>
  <c r="P56" i="2"/>
  <c r="L72" i="2"/>
  <c r="L48" i="2"/>
  <c r="H64" i="2"/>
  <c r="D72" i="2"/>
  <c r="D56" i="2"/>
  <c r="D48" i="2"/>
  <c r="P133" i="2"/>
  <c r="L154" i="2"/>
  <c r="L146" i="2"/>
  <c r="L138" i="2"/>
  <c r="L130" i="2"/>
  <c r="H154" i="2"/>
  <c r="H146" i="2"/>
  <c r="H138" i="2"/>
  <c r="H130" i="2"/>
  <c r="D154" i="2"/>
  <c r="D146" i="2"/>
  <c r="D138" i="2"/>
  <c r="P113" i="2"/>
  <c r="P97" i="2"/>
  <c r="P89" i="2"/>
  <c r="L97" i="2"/>
  <c r="H89" i="2"/>
  <c r="P72" i="2"/>
  <c r="L64" i="2"/>
  <c r="H56" i="2"/>
  <c r="P131" i="2"/>
  <c r="L153" i="2"/>
  <c r="L145" i="2"/>
  <c r="L137" i="2"/>
  <c r="L129" i="2"/>
  <c r="H153" i="2"/>
  <c r="H145" i="2"/>
  <c r="H137" i="2"/>
  <c r="H129" i="2"/>
  <c r="D153" i="2"/>
  <c r="D145" i="2"/>
  <c r="D137" i="2"/>
  <c r="D129" i="2"/>
  <c r="P112" i="2"/>
  <c r="P104" i="2"/>
  <c r="P96" i="2"/>
  <c r="P88" i="2"/>
  <c r="L112" i="2"/>
  <c r="L104" i="2"/>
  <c r="L96" i="2"/>
  <c r="L88" i="2"/>
  <c r="H112" i="2"/>
  <c r="H104" i="2"/>
  <c r="H96" i="2"/>
  <c r="H88" i="2"/>
  <c r="D112" i="2"/>
  <c r="D104" i="2"/>
  <c r="D96" i="2"/>
  <c r="D88" i="2"/>
  <c r="P71" i="2"/>
  <c r="P130" i="2"/>
  <c r="L152" i="2"/>
  <c r="L144" i="2"/>
  <c r="L136" i="2"/>
  <c r="H160" i="2"/>
  <c r="H152" i="2"/>
  <c r="H144" i="2"/>
  <c r="H136" i="2"/>
  <c r="D160" i="2"/>
  <c r="D152" i="2"/>
  <c r="D144" i="2"/>
  <c r="D136" i="2"/>
  <c r="P119" i="2"/>
  <c r="P111" i="2"/>
  <c r="P103" i="2"/>
  <c r="P95" i="2"/>
  <c r="L119" i="2"/>
  <c r="L111" i="2"/>
  <c r="L103" i="2"/>
  <c r="L95" i="2"/>
  <c r="H119" i="2"/>
  <c r="H111" i="2"/>
  <c r="H103" i="2"/>
  <c r="H95" i="2"/>
  <c r="D119" i="2"/>
  <c r="D111" i="2"/>
  <c r="D103" i="2"/>
  <c r="D95" i="2"/>
  <c r="P78" i="2"/>
  <c r="P70" i="2"/>
  <c r="P62" i="2"/>
  <c r="P54" i="2"/>
  <c r="L78" i="2"/>
  <c r="L70" i="2"/>
  <c r="L62" i="2"/>
  <c r="L54" i="2"/>
  <c r="H78" i="2"/>
  <c r="H70" i="2"/>
  <c r="H62" i="2"/>
  <c r="H54" i="2"/>
  <c r="D78" i="2"/>
  <c r="D70" i="2"/>
  <c r="D62" i="2"/>
  <c r="D54" i="2"/>
  <c r="L159" i="2"/>
  <c r="L143" i="2"/>
  <c r="H159" i="2"/>
  <c r="H143" i="2"/>
  <c r="D159" i="2"/>
  <c r="D151" i="2"/>
  <c r="P118" i="2"/>
  <c r="P102" i="2"/>
  <c r="P94" i="2"/>
  <c r="L110" i="2"/>
  <c r="L102" i="2"/>
  <c r="H118" i="2"/>
  <c r="H110" i="2"/>
  <c r="H102" i="2"/>
  <c r="D118" i="2"/>
  <c r="D110" i="2"/>
  <c r="D94" i="2"/>
  <c r="P77" i="2"/>
  <c r="P69" i="2"/>
  <c r="P53" i="2"/>
  <c r="L77" i="2"/>
  <c r="L61" i="2"/>
  <c r="L53" i="2"/>
  <c r="H69" i="2"/>
  <c r="H61" i="2"/>
  <c r="D77" i="2"/>
  <c r="D69" i="2"/>
  <c r="D53" i="2"/>
  <c r="D134" i="2"/>
  <c r="P93" i="2"/>
  <c r="L101" i="2"/>
  <c r="H109" i="2"/>
  <c r="D117" i="2"/>
  <c r="D93" i="2"/>
  <c r="P60" i="2"/>
  <c r="L68" i="2"/>
  <c r="L52" i="2"/>
  <c r="H68" i="2"/>
  <c r="D76" i="2"/>
  <c r="D52" i="2"/>
  <c r="L151" i="2"/>
  <c r="L135" i="2"/>
  <c r="H151" i="2"/>
  <c r="H135" i="2"/>
  <c r="D143" i="2"/>
  <c r="D135" i="2"/>
  <c r="P110" i="2"/>
  <c r="L118" i="2"/>
  <c r="L94" i="2"/>
  <c r="H94" i="2"/>
  <c r="D102" i="2"/>
  <c r="P61" i="2"/>
  <c r="L69" i="2"/>
  <c r="H77" i="2"/>
  <c r="H53" i="2"/>
  <c r="D61" i="2"/>
  <c r="D142" i="2"/>
  <c r="L109" i="2"/>
  <c r="H117" i="2"/>
  <c r="H93" i="2"/>
  <c r="D101" i="2"/>
  <c r="P76" i="2"/>
  <c r="P52" i="2"/>
  <c r="L60" i="2"/>
  <c r="H76" i="2"/>
  <c r="H60" i="2"/>
  <c r="D68" i="2"/>
  <c r="L158" i="2"/>
  <c r="L150" i="2"/>
  <c r="L142" i="2"/>
  <c r="L134" i="2"/>
  <c r="H158" i="2"/>
  <c r="H150" i="2"/>
  <c r="H142" i="2"/>
  <c r="H134" i="2"/>
  <c r="D158" i="2"/>
  <c r="D150" i="2"/>
  <c r="P117" i="2"/>
  <c r="P109" i="2"/>
  <c r="P101" i="2"/>
  <c r="L117" i="2"/>
  <c r="L93" i="2"/>
  <c r="H101" i="2"/>
  <c r="D109" i="2"/>
  <c r="P68" i="2"/>
  <c r="L76" i="2"/>
  <c r="H52" i="2"/>
  <c r="D60" i="2"/>
  <c r="L157" i="2"/>
  <c r="L149" i="2"/>
  <c r="L141" i="2"/>
  <c r="L133" i="2"/>
  <c r="H157" i="2"/>
  <c r="H149" i="2"/>
  <c r="H141" i="2"/>
  <c r="H133" i="2"/>
  <c r="D157" i="2"/>
  <c r="D149" i="2"/>
  <c r="D141" i="2"/>
  <c r="D133" i="2"/>
  <c r="P116" i="2"/>
  <c r="P108" i="2"/>
  <c r="P100" i="2"/>
  <c r="P92" i="2"/>
  <c r="L116" i="2"/>
  <c r="L108" i="2"/>
  <c r="L100" i="2"/>
  <c r="L92" i="2"/>
  <c r="H116" i="2"/>
  <c r="H108" i="2"/>
  <c r="H100" i="2"/>
  <c r="H92" i="2"/>
  <c r="D116" i="2"/>
  <c r="D108" i="2"/>
  <c r="D100" i="2"/>
  <c r="D92" i="2"/>
  <c r="P75" i="2"/>
  <c r="P67" i="2"/>
  <c r="L156" i="2"/>
  <c r="L148" i="2"/>
  <c r="L140" i="2"/>
  <c r="L132" i="2"/>
  <c r="H156" i="2"/>
  <c r="H148" i="2"/>
  <c r="H140" i="2"/>
  <c r="H132" i="2"/>
  <c r="D156" i="2"/>
  <c r="D148" i="2"/>
  <c r="D140" i="2"/>
  <c r="D132" i="2"/>
  <c r="P115" i="2"/>
  <c r="P107" i="2"/>
  <c r="P99" i="2"/>
  <c r="P91" i="2"/>
  <c r="L115" i="2"/>
  <c r="L107" i="2"/>
  <c r="L99" i="2"/>
  <c r="L91" i="2"/>
  <c r="H115" i="2"/>
  <c r="H107" i="2"/>
  <c r="H99" i="2"/>
  <c r="H91" i="2"/>
  <c r="D115" i="2"/>
  <c r="D107" i="2"/>
  <c r="D99" i="2"/>
  <c r="D91" i="2"/>
  <c r="P74" i="2"/>
  <c r="P66" i="2"/>
  <c r="P58" i="2"/>
  <c r="P50" i="2"/>
  <c r="L74" i="2"/>
  <c r="L66" i="2"/>
  <c r="L58" i="2"/>
  <c r="L50" i="2"/>
  <c r="H74" i="2"/>
  <c r="H66" i="2"/>
  <c r="H58" i="2"/>
  <c r="H50" i="2"/>
  <c r="D74" i="2"/>
  <c r="D66" i="2"/>
  <c r="D58" i="2"/>
  <c r="D50" i="2"/>
  <c r="L155" i="2"/>
  <c r="L147" i="2"/>
  <c r="L131" i="2"/>
  <c r="H155" i="2"/>
  <c r="H139" i="2"/>
  <c r="D155" i="2"/>
  <c r="D147" i="2"/>
  <c r="D131" i="2"/>
  <c r="P106" i="2"/>
  <c r="P98" i="2"/>
  <c r="L114" i="2"/>
  <c r="L106" i="2"/>
  <c r="L90" i="2"/>
  <c r="H114" i="2"/>
  <c r="H106" i="2"/>
  <c r="H90" i="2"/>
  <c r="D114" i="2"/>
  <c r="D106" i="2"/>
  <c r="P73" i="2"/>
  <c r="P65" i="2"/>
  <c r="P49" i="2"/>
  <c r="L73" i="2"/>
  <c r="L57" i="2"/>
  <c r="L49" i="2"/>
  <c r="H65" i="2"/>
  <c r="H57" i="2"/>
  <c r="D73" i="2"/>
  <c r="D65" i="2"/>
  <c r="D57" i="2"/>
  <c r="D130" i="2"/>
  <c r="L113" i="2"/>
  <c r="L89" i="2"/>
  <c r="H105" i="2"/>
  <c r="D113" i="2"/>
  <c r="D97" i="2"/>
  <c r="P64" i="2"/>
  <c r="P48" i="2"/>
  <c r="L56" i="2"/>
  <c r="H72" i="2"/>
  <c r="H48" i="2"/>
  <c r="D64" i="2"/>
  <c r="L59" i="2"/>
  <c r="P55" i="2"/>
  <c r="L55" i="2"/>
  <c r="P51" i="2"/>
  <c r="L51" i="2"/>
  <c r="H51" i="2"/>
  <c r="D51" i="2"/>
  <c r="P47" i="2"/>
  <c r="L47" i="2"/>
  <c r="H47" i="2"/>
  <c r="D47" i="2"/>
  <c r="H75" i="2"/>
  <c r="D75" i="2"/>
  <c r="H71" i="2"/>
  <c r="L75" i="2"/>
  <c r="L71" i="2"/>
  <c r="D71" i="2"/>
  <c r="L67" i="2"/>
  <c r="H67" i="2"/>
  <c r="D67" i="2"/>
  <c r="P63" i="2"/>
  <c r="L63" i="2"/>
  <c r="H63" i="2"/>
  <c r="D63" i="2"/>
  <c r="P59" i="2"/>
  <c r="H59" i="2"/>
  <c r="D59" i="2"/>
  <c r="H55" i="2"/>
  <c r="D55" i="2"/>
  <c r="S2" i="1"/>
  <c r="R5" i="1" s="1"/>
  <c r="O2" i="2"/>
  <c r="L2" i="2"/>
  <c r="D2" i="2"/>
  <c r="G2" i="2"/>
  <c r="C2" i="1"/>
  <c r="K2" i="1"/>
  <c r="G2" i="1"/>
  <c r="O2" i="1"/>
  <c r="G331" i="2" l="1"/>
  <c r="G249" i="2"/>
  <c r="G167" i="2"/>
  <c r="G85" i="2"/>
  <c r="G290" i="2"/>
  <c r="G208" i="2"/>
  <c r="G126" i="2"/>
  <c r="D331" i="2"/>
  <c r="D249" i="2"/>
  <c r="D167" i="2"/>
  <c r="D85" i="2"/>
  <c r="D290" i="2"/>
  <c r="D208" i="2"/>
  <c r="D126" i="2"/>
  <c r="O331" i="2"/>
  <c r="O249" i="2"/>
  <c r="O167" i="2"/>
  <c r="O85" i="2"/>
  <c r="O290" i="2"/>
  <c r="O208" i="2"/>
  <c r="O126" i="2"/>
  <c r="L331" i="2"/>
  <c r="L249" i="2"/>
  <c r="L167" i="2"/>
  <c r="L85" i="2"/>
  <c r="L290" i="2"/>
  <c r="L208" i="2"/>
  <c r="L126" i="2"/>
  <c r="B37" i="28"/>
  <c r="T37" i="28" s="1"/>
  <c r="B24" i="28"/>
  <c r="T24" i="28" s="1"/>
  <c r="B8" i="28"/>
  <c r="T8" i="28" s="1"/>
  <c r="B32" i="28"/>
  <c r="T32" i="28" s="1"/>
  <c r="B16" i="28"/>
  <c r="T16" i="28" s="1"/>
  <c r="B38" i="28"/>
  <c r="T38" i="28" s="1"/>
  <c r="B18" i="28"/>
  <c r="T18" i="28" s="1"/>
  <c r="B34" i="28"/>
  <c r="T34" i="28" s="1"/>
  <c r="B36" i="28"/>
  <c r="T36" i="28" s="1"/>
  <c r="B14" i="28"/>
  <c r="T14" i="28" s="1"/>
  <c r="B12" i="28"/>
  <c r="T12" i="28" s="1"/>
  <c r="B30" i="28"/>
  <c r="T30" i="28" s="1"/>
  <c r="B10" i="28"/>
  <c r="T10" i="28" s="1"/>
  <c r="B28" i="28"/>
  <c r="T28" i="28" s="1"/>
  <c r="B26" i="28"/>
  <c r="T26" i="28" s="1"/>
  <c r="B22" i="28"/>
  <c r="T22" i="28" s="1"/>
  <c r="B20" i="28"/>
  <c r="T20" i="28" s="1"/>
  <c r="B31" i="28"/>
  <c r="T31" i="28" s="1"/>
  <c r="B33" i="28"/>
  <c r="T33" i="28" s="1"/>
  <c r="B35" i="28"/>
  <c r="T35" i="28" s="1"/>
  <c r="B7" i="28"/>
  <c r="B9" i="28"/>
  <c r="T9" i="28" s="1"/>
  <c r="B11" i="28"/>
  <c r="T11" i="28" s="1"/>
  <c r="B13" i="28"/>
  <c r="T13" i="28" s="1"/>
  <c r="B15" i="28"/>
  <c r="T15" i="28" s="1"/>
  <c r="B17" i="28"/>
  <c r="T17" i="28" s="1"/>
  <c r="B19" i="28"/>
  <c r="T19" i="28" s="1"/>
  <c r="B21" i="28"/>
  <c r="T21" i="28" s="1"/>
  <c r="B23" i="28"/>
  <c r="T23" i="28" s="1"/>
  <c r="B25" i="28"/>
  <c r="T25" i="28" s="1"/>
  <c r="B27" i="28"/>
  <c r="T27" i="28" s="1"/>
  <c r="B29" i="28"/>
  <c r="T29" i="28" s="1"/>
  <c r="B10" i="31"/>
  <c r="T10" i="31" s="1"/>
  <c r="B24" i="31"/>
  <c r="T24" i="31" s="1"/>
  <c r="B38" i="31"/>
  <c r="T38" i="31" s="1"/>
  <c r="B22" i="31"/>
  <c r="T22" i="31" s="1"/>
  <c r="B36" i="31"/>
  <c r="T36" i="31" s="1"/>
  <c r="B20" i="31"/>
  <c r="T20" i="31" s="1"/>
  <c r="B18" i="31"/>
  <c r="T18" i="31" s="1"/>
  <c r="B34" i="31"/>
  <c r="T34" i="31" s="1"/>
  <c r="B32" i="31"/>
  <c r="T32" i="31" s="1"/>
  <c r="B16" i="31"/>
  <c r="T16" i="31" s="1"/>
  <c r="B30" i="31"/>
  <c r="T30" i="31" s="1"/>
  <c r="B14" i="31"/>
  <c r="T14" i="31" s="1"/>
  <c r="B28" i="31"/>
  <c r="T28" i="31" s="1"/>
  <c r="B12" i="31"/>
  <c r="T12" i="31" s="1"/>
  <c r="B26" i="31"/>
  <c r="T26" i="31" s="1"/>
  <c r="B8" i="31"/>
  <c r="T8" i="31" s="1"/>
  <c r="B23" i="31"/>
  <c r="T23" i="31" s="1"/>
  <c r="B25" i="31"/>
  <c r="T25" i="31" s="1"/>
  <c r="B35" i="31"/>
  <c r="T35" i="31" s="1"/>
  <c r="B37" i="31"/>
  <c r="T37" i="31" s="1"/>
  <c r="B7" i="31"/>
  <c r="B9" i="31"/>
  <c r="T9" i="31" s="1"/>
  <c r="B19" i="31"/>
  <c r="T19" i="31" s="1"/>
  <c r="B21" i="31"/>
  <c r="T21" i="31" s="1"/>
  <c r="B11" i="31"/>
  <c r="T11" i="31" s="1"/>
  <c r="B15" i="31"/>
  <c r="T15" i="31" s="1"/>
  <c r="B27" i="31"/>
  <c r="T27" i="31" s="1"/>
  <c r="B31" i="31"/>
  <c r="T31" i="31" s="1"/>
  <c r="B13" i="31"/>
  <c r="T13" i="31" s="1"/>
  <c r="B17" i="31"/>
  <c r="T17" i="31" s="1"/>
  <c r="B29" i="31"/>
  <c r="T29" i="31" s="1"/>
  <c r="B33" i="31"/>
  <c r="T33" i="31" s="1"/>
  <c r="B28" i="47"/>
  <c r="T28" i="47" s="1"/>
  <c r="B13" i="47"/>
  <c r="T13" i="47" s="1"/>
  <c r="B27" i="47"/>
  <c r="T27" i="47" s="1"/>
  <c r="B31" i="47"/>
  <c r="T31" i="47" s="1"/>
  <c r="B32" i="47"/>
  <c r="T32" i="47" s="1"/>
  <c r="B17" i="47"/>
  <c r="T17" i="47" s="1"/>
  <c r="B10" i="47"/>
  <c r="T10" i="47" s="1"/>
  <c r="B14" i="47"/>
  <c r="T14" i="47" s="1"/>
  <c r="B36" i="47"/>
  <c r="T36" i="47" s="1"/>
  <c r="B21" i="47"/>
  <c r="T21" i="47" s="1"/>
  <c r="B18" i="47"/>
  <c r="T18" i="47" s="1"/>
  <c r="B30" i="47"/>
  <c r="T30" i="47" s="1"/>
  <c r="B8" i="47"/>
  <c r="T8" i="47" s="1"/>
  <c r="B11" i="47"/>
  <c r="T11" i="47" s="1"/>
  <c r="B25" i="47"/>
  <c r="T25" i="47" s="1"/>
  <c r="B22" i="47"/>
  <c r="T22" i="47" s="1"/>
  <c r="B12" i="47"/>
  <c r="T12" i="47" s="1"/>
  <c r="B23" i="47"/>
  <c r="T23" i="47" s="1"/>
  <c r="B29" i="47"/>
  <c r="T29" i="47" s="1"/>
  <c r="B26" i="47"/>
  <c r="T26" i="47" s="1"/>
  <c r="B16" i="47"/>
  <c r="T16" i="47" s="1"/>
  <c r="B15" i="47"/>
  <c r="T15" i="47" s="1"/>
  <c r="B33" i="47"/>
  <c r="T33" i="47" s="1"/>
  <c r="B34" i="47"/>
  <c r="T34" i="47" s="1"/>
  <c r="B20" i="47"/>
  <c r="T20" i="47" s="1"/>
  <c r="B35" i="47"/>
  <c r="T35" i="47" s="1"/>
  <c r="B37" i="47"/>
  <c r="T37" i="47" s="1"/>
  <c r="B38" i="47"/>
  <c r="T38" i="47" s="1"/>
  <c r="B24" i="47"/>
  <c r="T24" i="47" s="1"/>
  <c r="B9" i="47"/>
  <c r="T9" i="47" s="1"/>
  <c r="B7" i="47"/>
  <c r="B19" i="47"/>
  <c r="T19" i="47" s="1"/>
  <c r="B26" i="53"/>
  <c r="T26" i="53" s="1"/>
  <c r="B18" i="53"/>
  <c r="T18" i="53" s="1"/>
  <c r="B14" i="53"/>
  <c r="T14" i="53" s="1"/>
  <c r="B10" i="53"/>
  <c r="T10" i="53" s="1"/>
  <c r="B19" i="53"/>
  <c r="T19" i="53" s="1"/>
  <c r="B24" i="53"/>
  <c r="T24" i="53" s="1"/>
  <c r="B9" i="53"/>
  <c r="T9" i="53" s="1"/>
  <c r="B22" i="53"/>
  <c r="T22" i="53" s="1"/>
  <c r="B27" i="53"/>
  <c r="T27" i="53" s="1"/>
  <c r="B28" i="53"/>
  <c r="T28" i="53" s="1"/>
  <c r="B13" i="53"/>
  <c r="T13" i="53" s="1"/>
  <c r="B30" i="53"/>
  <c r="T30" i="53" s="1"/>
  <c r="B11" i="53"/>
  <c r="T11" i="53" s="1"/>
  <c r="B32" i="53"/>
  <c r="T32" i="53" s="1"/>
  <c r="B17" i="53"/>
  <c r="T17" i="53" s="1"/>
  <c r="B34" i="53"/>
  <c r="T34" i="53" s="1"/>
  <c r="B31" i="53"/>
  <c r="T31" i="53" s="1"/>
  <c r="B36" i="53"/>
  <c r="T36" i="53" s="1"/>
  <c r="B21" i="53"/>
  <c r="T21" i="53" s="1"/>
  <c r="B38" i="53"/>
  <c r="T38" i="53" s="1"/>
  <c r="B8" i="53"/>
  <c r="T8" i="53" s="1"/>
  <c r="B7" i="53"/>
  <c r="B25" i="53"/>
  <c r="T25" i="53" s="1"/>
  <c r="B12" i="53"/>
  <c r="T12" i="53" s="1"/>
  <c r="B23" i="53"/>
  <c r="T23" i="53" s="1"/>
  <c r="B29" i="53"/>
  <c r="T29" i="53" s="1"/>
  <c r="B16" i="53"/>
  <c r="T16" i="53" s="1"/>
  <c r="B15" i="53"/>
  <c r="T15" i="53" s="1"/>
  <c r="B33" i="53"/>
  <c r="T33" i="53" s="1"/>
  <c r="B20" i="53"/>
  <c r="T20" i="53" s="1"/>
  <c r="B35" i="53"/>
  <c r="T35" i="53" s="1"/>
  <c r="B37" i="53"/>
  <c r="T37" i="53" s="1"/>
  <c r="B11" i="35"/>
  <c r="T11" i="35" s="1"/>
  <c r="B16" i="35"/>
  <c r="T16" i="35" s="1"/>
  <c r="B9" i="35"/>
  <c r="T9" i="35" s="1"/>
  <c r="B10" i="35"/>
  <c r="T10" i="35" s="1"/>
  <c r="B15" i="35"/>
  <c r="T15" i="35" s="1"/>
  <c r="B20" i="35"/>
  <c r="T20" i="35" s="1"/>
  <c r="B13" i="35"/>
  <c r="T13" i="35" s="1"/>
  <c r="B14" i="35"/>
  <c r="T14" i="35" s="1"/>
  <c r="B23" i="35"/>
  <c r="T23" i="35" s="1"/>
  <c r="B24" i="35"/>
  <c r="T24" i="35" s="1"/>
  <c r="B17" i="35"/>
  <c r="T17" i="35" s="1"/>
  <c r="B18" i="35"/>
  <c r="T18" i="35" s="1"/>
  <c r="B27" i="35"/>
  <c r="T27" i="35" s="1"/>
  <c r="B28" i="35"/>
  <c r="T28" i="35" s="1"/>
  <c r="B21" i="35"/>
  <c r="T21" i="35" s="1"/>
  <c r="B22" i="35"/>
  <c r="T22" i="35" s="1"/>
  <c r="B31" i="35"/>
  <c r="T31" i="35" s="1"/>
  <c r="B32" i="35"/>
  <c r="T32" i="35" s="1"/>
  <c r="B25" i="35"/>
  <c r="T25" i="35" s="1"/>
  <c r="B26" i="35"/>
  <c r="T26" i="35" s="1"/>
  <c r="B35" i="35"/>
  <c r="T35" i="35" s="1"/>
  <c r="B36" i="35"/>
  <c r="T36" i="35" s="1"/>
  <c r="B29" i="35"/>
  <c r="T29" i="35" s="1"/>
  <c r="B30" i="35"/>
  <c r="T30" i="35" s="1"/>
  <c r="B8" i="35"/>
  <c r="T8" i="35" s="1"/>
  <c r="B7" i="35"/>
  <c r="B33" i="35"/>
  <c r="T33" i="35" s="1"/>
  <c r="B34" i="35"/>
  <c r="T34" i="35" s="1"/>
  <c r="B12" i="35"/>
  <c r="T12" i="35" s="1"/>
  <c r="B19" i="35"/>
  <c r="T19" i="35" s="1"/>
  <c r="B37" i="35"/>
  <c r="T37" i="35" s="1"/>
  <c r="B38" i="35"/>
  <c r="T38" i="35" s="1"/>
  <c r="B22" i="43"/>
  <c r="T22" i="43" s="1"/>
  <c r="B21" i="43"/>
  <c r="T21" i="43" s="1"/>
  <c r="B37" i="43"/>
  <c r="T37" i="43" s="1"/>
  <c r="B18" i="43"/>
  <c r="T18" i="43" s="1"/>
  <c r="B33" i="43"/>
  <c r="T33" i="43" s="1"/>
  <c r="B17" i="43"/>
  <c r="T17" i="43" s="1"/>
  <c r="B30" i="43"/>
  <c r="T30" i="43" s="1"/>
  <c r="B14" i="43"/>
  <c r="T14" i="43" s="1"/>
  <c r="B29" i="43"/>
  <c r="T29" i="43" s="1"/>
  <c r="B13" i="43"/>
  <c r="T13" i="43" s="1"/>
  <c r="B26" i="43"/>
  <c r="T26" i="43" s="1"/>
  <c r="B10" i="43"/>
  <c r="T10" i="43" s="1"/>
  <c r="B25" i="43"/>
  <c r="T25" i="43" s="1"/>
  <c r="B9" i="43"/>
  <c r="T9" i="43" s="1"/>
  <c r="B8" i="43"/>
  <c r="T8" i="43" s="1"/>
  <c r="B11" i="43"/>
  <c r="T11" i="43" s="1"/>
  <c r="B12" i="43"/>
  <c r="T12" i="43" s="1"/>
  <c r="B19" i="43"/>
  <c r="T19" i="43" s="1"/>
  <c r="B34" i="43"/>
  <c r="T34" i="43" s="1"/>
  <c r="B16" i="43"/>
  <c r="T16" i="43" s="1"/>
  <c r="B23" i="43"/>
  <c r="T23" i="43" s="1"/>
  <c r="B38" i="43"/>
  <c r="T38" i="43" s="1"/>
  <c r="B20" i="43"/>
  <c r="T20" i="43" s="1"/>
  <c r="B35" i="43"/>
  <c r="T35" i="43" s="1"/>
  <c r="B7" i="43"/>
  <c r="B24" i="43"/>
  <c r="T24" i="43" s="1"/>
  <c r="B15" i="43"/>
  <c r="T15" i="43" s="1"/>
  <c r="B28" i="43"/>
  <c r="T28" i="43" s="1"/>
  <c r="B27" i="43"/>
  <c r="T27" i="43" s="1"/>
  <c r="B32" i="43"/>
  <c r="T32" i="43" s="1"/>
  <c r="B31" i="43"/>
  <c r="T31" i="43" s="1"/>
  <c r="B36" i="43"/>
  <c r="T36" i="43" s="1"/>
  <c r="B18" i="36"/>
  <c r="T18" i="36" s="1"/>
  <c r="B14" i="36"/>
  <c r="T14" i="36" s="1"/>
  <c r="B10" i="36"/>
  <c r="T10" i="36" s="1"/>
  <c r="B16" i="36"/>
  <c r="T16" i="36" s="1"/>
  <c r="B15" i="36"/>
  <c r="T15" i="36" s="1"/>
  <c r="B9" i="36"/>
  <c r="T9" i="36" s="1"/>
  <c r="B20" i="36"/>
  <c r="T20" i="36" s="1"/>
  <c r="B23" i="36"/>
  <c r="T23" i="36" s="1"/>
  <c r="B13" i="36"/>
  <c r="T13" i="36" s="1"/>
  <c r="B24" i="36"/>
  <c r="T24" i="36" s="1"/>
  <c r="B27" i="36"/>
  <c r="T27" i="36" s="1"/>
  <c r="B17" i="36"/>
  <c r="T17" i="36" s="1"/>
  <c r="B30" i="36"/>
  <c r="T30" i="36" s="1"/>
  <c r="B28" i="36"/>
  <c r="T28" i="36" s="1"/>
  <c r="B35" i="36"/>
  <c r="T35" i="36" s="1"/>
  <c r="B21" i="36"/>
  <c r="T21" i="36" s="1"/>
  <c r="B11" i="36"/>
  <c r="T11" i="36" s="1"/>
  <c r="B32" i="36"/>
  <c r="T32" i="36" s="1"/>
  <c r="B12" i="36"/>
  <c r="T12" i="36" s="1"/>
  <c r="B25" i="36"/>
  <c r="T25" i="36" s="1"/>
  <c r="B19" i="36"/>
  <c r="T19" i="36" s="1"/>
  <c r="B22" i="36"/>
  <c r="T22" i="36" s="1"/>
  <c r="B36" i="36"/>
  <c r="T36" i="36" s="1"/>
  <c r="B29" i="36"/>
  <c r="T29" i="36" s="1"/>
  <c r="B31" i="36"/>
  <c r="T31" i="36" s="1"/>
  <c r="B34" i="36"/>
  <c r="T34" i="36" s="1"/>
  <c r="B26" i="36"/>
  <c r="T26" i="36" s="1"/>
  <c r="B33" i="36"/>
  <c r="T33" i="36" s="1"/>
  <c r="B8" i="36"/>
  <c r="T8" i="36" s="1"/>
  <c r="B7" i="36"/>
  <c r="B38" i="36"/>
  <c r="T38" i="36" s="1"/>
  <c r="B37" i="36"/>
  <c r="T37" i="36" s="1"/>
  <c r="B18" i="34"/>
  <c r="T18" i="34" s="1"/>
  <c r="B14" i="34"/>
  <c r="T14" i="34" s="1"/>
  <c r="B10" i="34"/>
  <c r="T10" i="34" s="1"/>
  <c r="B22" i="34"/>
  <c r="T22" i="34" s="1"/>
  <c r="B7" i="34"/>
  <c r="B20" i="34"/>
  <c r="T20" i="34" s="1"/>
  <c r="B9" i="34"/>
  <c r="T9" i="34" s="1"/>
  <c r="B26" i="34"/>
  <c r="T26" i="34" s="1"/>
  <c r="B11" i="34"/>
  <c r="T11" i="34" s="1"/>
  <c r="B8" i="34"/>
  <c r="T8" i="34" s="1"/>
  <c r="B13" i="34"/>
  <c r="T13" i="34" s="1"/>
  <c r="B30" i="34"/>
  <c r="T30" i="34" s="1"/>
  <c r="B15" i="34"/>
  <c r="T15" i="34" s="1"/>
  <c r="B12" i="34"/>
  <c r="T12" i="34" s="1"/>
  <c r="B17" i="34"/>
  <c r="T17" i="34" s="1"/>
  <c r="B34" i="34"/>
  <c r="T34" i="34" s="1"/>
  <c r="B19" i="34"/>
  <c r="T19" i="34" s="1"/>
  <c r="B16" i="34"/>
  <c r="T16" i="34" s="1"/>
  <c r="B21" i="34"/>
  <c r="T21" i="34" s="1"/>
  <c r="B38" i="34"/>
  <c r="T38" i="34" s="1"/>
  <c r="B23" i="34"/>
  <c r="T23" i="34" s="1"/>
  <c r="B24" i="34"/>
  <c r="T24" i="34" s="1"/>
  <c r="B25" i="34"/>
  <c r="T25" i="34" s="1"/>
  <c r="B27" i="34"/>
  <c r="T27" i="34" s="1"/>
  <c r="B28" i="34"/>
  <c r="T28" i="34" s="1"/>
  <c r="B29" i="34"/>
  <c r="T29" i="34" s="1"/>
  <c r="B31" i="34"/>
  <c r="T31" i="34" s="1"/>
  <c r="B32" i="34"/>
  <c r="T32" i="34" s="1"/>
  <c r="B33" i="34"/>
  <c r="T33" i="34" s="1"/>
  <c r="B35" i="34"/>
  <c r="T35" i="34" s="1"/>
  <c r="B36" i="34"/>
  <c r="T36" i="34" s="1"/>
  <c r="B37" i="34"/>
  <c r="T37" i="34" s="1"/>
  <c r="B27" i="46"/>
  <c r="T27" i="46" s="1"/>
  <c r="B28" i="46"/>
  <c r="T28" i="46" s="1"/>
  <c r="B29" i="46"/>
  <c r="T29" i="46" s="1"/>
  <c r="B30" i="46"/>
  <c r="T30" i="46" s="1"/>
  <c r="B31" i="46"/>
  <c r="T31" i="46" s="1"/>
  <c r="B32" i="46"/>
  <c r="T32" i="46" s="1"/>
  <c r="B33" i="46"/>
  <c r="T33" i="46" s="1"/>
  <c r="B34" i="46"/>
  <c r="T34" i="46" s="1"/>
  <c r="B35" i="46"/>
  <c r="T35" i="46" s="1"/>
  <c r="B36" i="46"/>
  <c r="T36" i="46" s="1"/>
  <c r="B37" i="46"/>
  <c r="T37" i="46" s="1"/>
  <c r="B38" i="46"/>
  <c r="T38" i="46" s="1"/>
  <c r="B7" i="46"/>
  <c r="B8" i="46"/>
  <c r="T8" i="46" s="1"/>
  <c r="B9" i="46"/>
  <c r="T9" i="46" s="1"/>
  <c r="B10" i="46"/>
  <c r="T10" i="46" s="1"/>
  <c r="B11" i="46"/>
  <c r="T11" i="46" s="1"/>
  <c r="B12" i="46"/>
  <c r="T12" i="46" s="1"/>
  <c r="B13" i="46"/>
  <c r="T13" i="46" s="1"/>
  <c r="B14" i="46"/>
  <c r="T14" i="46" s="1"/>
  <c r="B15" i="46"/>
  <c r="T15" i="46" s="1"/>
  <c r="B16" i="46"/>
  <c r="T16" i="46" s="1"/>
  <c r="B17" i="46"/>
  <c r="T17" i="46" s="1"/>
  <c r="B18" i="46"/>
  <c r="T18" i="46" s="1"/>
  <c r="B19" i="46"/>
  <c r="T19" i="46" s="1"/>
  <c r="B20" i="46"/>
  <c r="T20" i="46" s="1"/>
  <c r="B21" i="46"/>
  <c r="T21" i="46" s="1"/>
  <c r="B22" i="46"/>
  <c r="T22" i="46" s="1"/>
  <c r="B23" i="46"/>
  <c r="T23" i="46" s="1"/>
  <c r="B24" i="46"/>
  <c r="T24" i="46" s="1"/>
  <c r="B25" i="46"/>
  <c r="T25" i="46" s="1"/>
  <c r="B26" i="46"/>
  <c r="T26" i="46" s="1"/>
  <c r="B20" i="51"/>
  <c r="T20" i="51" s="1"/>
  <c r="B9" i="51"/>
  <c r="T9" i="51" s="1"/>
  <c r="B15" i="51"/>
  <c r="T15" i="51" s="1"/>
  <c r="B34" i="51"/>
  <c r="T34" i="51" s="1"/>
  <c r="B24" i="51"/>
  <c r="T24" i="51" s="1"/>
  <c r="B13" i="51"/>
  <c r="T13" i="51" s="1"/>
  <c r="B19" i="51"/>
  <c r="T19" i="51" s="1"/>
  <c r="B38" i="51"/>
  <c r="T38" i="51" s="1"/>
  <c r="B28" i="51"/>
  <c r="T28" i="51" s="1"/>
  <c r="B17" i="51"/>
  <c r="T17" i="51" s="1"/>
  <c r="B10" i="51"/>
  <c r="T10" i="51" s="1"/>
  <c r="B11" i="51"/>
  <c r="T11" i="51" s="1"/>
  <c r="B35" i="51"/>
  <c r="T35" i="51" s="1"/>
  <c r="B32" i="51"/>
  <c r="T32" i="51" s="1"/>
  <c r="B21" i="51"/>
  <c r="T21" i="51" s="1"/>
  <c r="B14" i="51"/>
  <c r="T14" i="51" s="1"/>
  <c r="B31" i="51"/>
  <c r="T31" i="51" s="1"/>
  <c r="B36" i="51"/>
  <c r="T36" i="51" s="1"/>
  <c r="B25" i="51"/>
  <c r="T25" i="51" s="1"/>
  <c r="B18" i="51"/>
  <c r="T18" i="51" s="1"/>
  <c r="B8" i="51"/>
  <c r="T8" i="51" s="1"/>
  <c r="B23" i="51"/>
  <c r="T23" i="51" s="1"/>
  <c r="B29" i="51"/>
  <c r="T29" i="51" s="1"/>
  <c r="B22" i="51"/>
  <c r="T22" i="51" s="1"/>
  <c r="B12" i="51"/>
  <c r="T12" i="51" s="1"/>
  <c r="B7" i="51"/>
  <c r="B33" i="51"/>
  <c r="T33" i="51" s="1"/>
  <c r="B26" i="51"/>
  <c r="T26" i="51" s="1"/>
  <c r="B16" i="51"/>
  <c r="T16" i="51" s="1"/>
  <c r="B27" i="51"/>
  <c r="T27" i="51" s="1"/>
  <c r="B37" i="51"/>
  <c r="T37" i="51" s="1"/>
  <c r="B30" i="51"/>
  <c r="T30" i="51" s="1"/>
  <c r="B36" i="50"/>
  <c r="T36" i="50" s="1"/>
  <c r="B20" i="50"/>
  <c r="T20" i="50" s="1"/>
  <c r="B34" i="50"/>
  <c r="T34" i="50" s="1"/>
  <c r="B18" i="50"/>
  <c r="T18" i="50" s="1"/>
  <c r="B32" i="50"/>
  <c r="T32" i="50" s="1"/>
  <c r="B16" i="50"/>
  <c r="T16" i="50" s="1"/>
  <c r="B30" i="50"/>
  <c r="T30" i="50" s="1"/>
  <c r="B14" i="50"/>
  <c r="T14" i="50" s="1"/>
  <c r="B28" i="50"/>
  <c r="T28" i="50" s="1"/>
  <c r="B12" i="50"/>
  <c r="T12" i="50" s="1"/>
  <c r="B26" i="50"/>
  <c r="T26" i="50" s="1"/>
  <c r="B10" i="50"/>
  <c r="T10" i="50" s="1"/>
  <c r="B24" i="50"/>
  <c r="T24" i="50" s="1"/>
  <c r="B8" i="50"/>
  <c r="T8" i="50" s="1"/>
  <c r="B38" i="50"/>
  <c r="T38" i="50" s="1"/>
  <c r="B22" i="50"/>
  <c r="T22" i="50" s="1"/>
  <c r="B27" i="50"/>
  <c r="T27" i="50" s="1"/>
  <c r="B29" i="50"/>
  <c r="T29" i="50" s="1"/>
  <c r="B31" i="50"/>
  <c r="T31" i="50" s="1"/>
  <c r="B33" i="50"/>
  <c r="T33" i="50" s="1"/>
  <c r="B35" i="50"/>
  <c r="T35" i="50" s="1"/>
  <c r="B37" i="50"/>
  <c r="T37" i="50" s="1"/>
  <c r="B7" i="50"/>
  <c r="B9" i="50"/>
  <c r="T9" i="50" s="1"/>
  <c r="B11" i="50"/>
  <c r="T11" i="50" s="1"/>
  <c r="B13" i="50"/>
  <c r="T13" i="50" s="1"/>
  <c r="B15" i="50"/>
  <c r="T15" i="50" s="1"/>
  <c r="B17" i="50"/>
  <c r="T17" i="50" s="1"/>
  <c r="B19" i="50"/>
  <c r="T19" i="50" s="1"/>
  <c r="B21" i="50"/>
  <c r="T21" i="50" s="1"/>
  <c r="B23" i="50"/>
  <c r="T23" i="50" s="1"/>
  <c r="B25" i="50"/>
  <c r="T25" i="50" s="1"/>
  <c r="B37" i="37"/>
  <c r="T37" i="37" s="1"/>
  <c r="B32" i="37"/>
  <c r="T32" i="37" s="1"/>
  <c r="B16" i="37"/>
  <c r="T16" i="37" s="1"/>
  <c r="B30" i="37"/>
  <c r="T30" i="37" s="1"/>
  <c r="B14" i="37"/>
  <c r="T14" i="37" s="1"/>
  <c r="B28" i="37"/>
  <c r="T28" i="37" s="1"/>
  <c r="B12" i="37"/>
  <c r="T12" i="37" s="1"/>
  <c r="B26" i="37"/>
  <c r="T26" i="37" s="1"/>
  <c r="B10" i="37"/>
  <c r="T10" i="37" s="1"/>
  <c r="B24" i="37"/>
  <c r="T24" i="37" s="1"/>
  <c r="B8" i="37"/>
  <c r="T8" i="37" s="1"/>
  <c r="B38" i="37"/>
  <c r="T38" i="37" s="1"/>
  <c r="B22" i="37"/>
  <c r="T22" i="37" s="1"/>
  <c r="B36" i="37"/>
  <c r="T36" i="37" s="1"/>
  <c r="B20" i="37"/>
  <c r="T20" i="37" s="1"/>
  <c r="B34" i="37"/>
  <c r="T34" i="37" s="1"/>
  <c r="B18" i="37"/>
  <c r="T18" i="37" s="1"/>
  <c r="B23" i="37"/>
  <c r="T23" i="37" s="1"/>
  <c r="B25" i="37"/>
  <c r="T25" i="37" s="1"/>
  <c r="B27" i="37"/>
  <c r="T27" i="37" s="1"/>
  <c r="B29" i="37"/>
  <c r="T29" i="37" s="1"/>
  <c r="B31" i="37"/>
  <c r="T31" i="37" s="1"/>
  <c r="B33" i="37"/>
  <c r="T33" i="37" s="1"/>
  <c r="B35" i="37"/>
  <c r="T35" i="37" s="1"/>
  <c r="B7" i="37"/>
  <c r="T7" i="37" s="1"/>
  <c r="B9" i="37"/>
  <c r="T9" i="37" s="1"/>
  <c r="B11" i="37"/>
  <c r="T11" i="37" s="1"/>
  <c r="B13" i="37"/>
  <c r="T13" i="37" s="1"/>
  <c r="B15" i="37"/>
  <c r="T15" i="37" s="1"/>
  <c r="B17" i="37"/>
  <c r="T17" i="37" s="1"/>
  <c r="B19" i="37"/>
  <c r="T19" i="37" s="1"/>
  <c r="B21" i="37"/>
  <c r="T21" i="37" s="1"/>
  <c r="B18" i="29"/>
  <c r="T18" i="29" s="1"/>
  <c r="B10" i="29"/>
  <c r="T10" i="29" s="1"/>
  <c r="B34" i="29"/>
  <c r="T34" i="29" s="1"/>
  <c r="B38" i="29"/>
  <c r="T38" i="29" s="1"/>
  <c r="B30" i="29"/>
  <c r="T30" i="29" s="1"/>
  <c r="B26" i="29"/>
  <c r="T26" i="29" s="1"/>
  <c r="B22" i="29"/>
  <c r="T22" i="29" s="1"/>
  <c r="B14" i="29"/>
  <c r="T14" i="29" s="1"/>
  <c r="B35" i="29"/>
  <c r="T35" i="29" s="1"/>
  <c r="B36" i="29"/>
  <c r="T36" i="29" s="1"/>
  <c r="B37" i="29"/>
  <c r="T37" i="29" s="1"/>
  <c r="B19" i="29"/>
  <c r="T19" i="29" s="1"/>
  <c r="B20" i="29"/>
  <c r="T20" i="29" s="1"/>
  <c r="B21" i="29"/>
  <c r="T21" i="29" s="1"/>
  <c r="B15" i="29"/>
  <c r="T15" i="29" s="1"/>
  <c r="B28" i="29"/>
  <c r="T28" i="29" s="1"/>
  <c r="B23" i="29"/>
  <c r="T23" i="29" s="1"/>
  <c r="B32" i="29"/>
  <c r="T32" i="29" s="1"/>
  <c r="B27" i="29"/>
  <c r="T27" i="29" s="1"/>
  <c r="B9" i="29"/>
  <c r="T9" i="29" s="1"/>
  <c r="B31" i="29"/>
  <c r="T31" i="29" s="1"/>
  <c r="B13" i="29"/>
  <c r="T13" i="29" s="1"/>
  <c r="B8" i="29"/>
  <c r="T8" i="29" s="1"/>
  <c r="B17" i="29"/>
  <c r="T17" i="29" s="1"/>
  <c r="B29" i="29"/>
  <c r="T29" i="29" s="1"/>
  <c r="B12" i="29"/>
  <c r="T12" i="29" s="1"/>
  <c r="B25" i="29"/>
  <c r="T25" i="29" s="1"/>
  <c r="B7" i="29"/>
  <c r="B16" i="29"/>
  <c r="T16" i="29" s="1"/>
  <c r="B11" i="29"/>
  <c r="T11" i="29" s="1"/>
  <c r="B24" i="29"/>
  <c r="T24" i="29" s="1"/>
  <c r="B33" i="29"/>
  <c r="T33" i="29" s="1"/>
  <c r="B38" i="45"/>
  <c r="T38" i="45" s="1"/>
  <c r="B22" i="45"/>
  <c r="T22" i="45" s="1"/>
  <c r="B36" i="45"/>
  <c r="T36" i="45" s="1"/>
  <c r="B20" i="45"/>
  <c r="T20" i="45" s="1"/>
  <c r="B34" i="45"/>
  <c r="T34" i="45" s="1"/>
  <c r="B18" i="45"/>
  <c r="T18" i="45" s="1"/>
  <c r="B32" i="45"/>
  <c r="T32" i="45" s="1"/>
  <c r="B16" i="45"/>
  <c r="T16" i="45" s="1"/>
  <c r="B30" i="45"/>
  <c r="T30" i="45" s="1"/>
  <c r="B14" i="45"/>
  <c r="T14" i="45" s="1"/>
  <c r="B28" i="45"/>
  <c r="T28" i="45" s="1"/>
  <c r="B12" i="45"/>
  <c r="T12" i="45" s="1"/>
  <c r="B26" i="45"/>
  <c r="T26" i="45" s="1"/>
  <c r="B10" i="45"/>
  <c r="T10" i="45" s="1"/>
  <c r="B24" i="45"/>
  <c r="T24" i="45" s="1"/>
  <c r="B8" i="45"/>
  <c r="T8" i="45" s="1"/>
  <c r="B27" i="45"/>
  <c r="T27" i="45" s="1"/>
  <c r="B29" i="45"/>
  <c r="T29" i="45" s="1"/>
  <c r="B31" i="45"/>
  <c r="T31" i="45" s="1"/>
  <c r="B33" i="45"/>
  <c r="T33" i="45" s="1"/>
  <c r="B35" i="45"/>
  <c r="T35" i="45" s="1"/>
  <c r="B37" i="45"/>
  <c r="T37" i="45" s="1"/>
  <c r="B7" i="45"/>
  <c r="B9" i="45"/>
  <c r="T9" i="45" s="1"/>
  <c r="B11" i="45"/>
  <c r="T11" i="45" s="1"/>
  <c r="B13" i="45"/>
  <c r="T13" i="45" s="1"/>
  <c r="B15" i="45"/>
  <c r="T15" i="45" s="1"/>
  <c r="B17" i="45"/>
  <c r="T17" i="45" s="1"/>
  <c r="B19" i="45"/>
  <c r="T19" i="45" s="1"/>
  <c r="B21" i="45"/>
  <c r="T21" i="45" s="1"/>
  <c r="B23" i="45"/>
  <c r="T23" i="45" s="1"/>
  <c r="B25" i="45"/>
  <c r="T25" i="45" s="1"/>
  <c r="B35" i="52"/>
  <c r="T35" i="52" s="1"/>
  <c r="B32" i="52"/>
  <c r="T32" i="52" s="1"/>
  <c r="B24" i="52"/>
  <c r="T24" i="52" s="1"/>
  <c r="B13" i="52"/>
  <c r="T13" i="52" s="1"/>
  <c r="B38" i="52"/>
  <c r="T38" i="52" s="1"/>
  <c r="B30" i="52"/>
  <c r="T30" i="52" s="1"/>
  <c r="B22" i="52"/>
  <c r="T22" i="52" s="1"/>
  <c r="B12" i="52"/>
  <c r="T12" i="52" s="1"/>
  <c r="B21" i="52"/>
  <c r="T21" i="52" s="1"/>
  <c r="B10" i="52"/>
  <c r="T10" i="52" s="1"/>
  <c r="B37" i="52"/>
  <c r="T37" i="52" s="1"/>
  <c r="B29" i="52"/>
  <c r="T29" i="52" s="1"/>
  <c r="B20" i="52"/>
  <c r="T20" i="52" s="1"/>
  <c r="B9" i="52"/>
  <c r="T9" i="52" s="1"/>
  <c r="B36" i="52"/>
  <c r="T36" i="52" s="1"/>
  <c r="B28" i="52"/>
  <c r="T28" i="52" s="1"/>
  <c r="B18" i="52"/>
  <c r="T18" i="52" s="1"/>
  <c r="B8" i="52"/>
  <c r="T8" i="52" s="1"/>
  <c r="B34" i="52"/>
  <c r="T34" i="52" s="1"/>
  <c r="B26" i="52"/>
  <c r="T26" i="52" s="1"/>
  <c r="B17" i="52"/>
  <c r="T17" i="52" s="1"/>
  <c r="B16" i="52"/>
  <c r="T16" i="52" s="1"/>
  <c r="B33" i="52"/>
  <c r="T33" i="52" s="1"/>
  <c r="B25" i="52"/>
  <c r="T25" i="52" s="1"/>
  <c r="B14" i="52"/>
  <c r="T14" i="52" s="1"/>
  <c r="B23" i="52"/>
  <c r="T23" i="52" s="1"/>
  <c r="B27" i="52"/>
  <c r="T27" i="52" s="1"/>
  <c r="B31" i="52"/>
  <c r="T31" i="52" s="1"/>
  <c r="B7" i="52"/>
  <c r="B11" i="52"/>
  <c r="T11" i="52" s="1"/>
  <c r="B15" i="52"/>
  <c r="T15" i="52" s="1"/>
  <c r="B19" i="52"/>
  <c r="T19" i="52" s="1"/>
  <c r="B38" i="41"/>
  <c r="T38" i="41" s="1"/>
  <c r="B12" i="41"/>
  <c r="T12" i="41" s="1"/>
  <c r="B8" i="41"/>
  <c r="T8" i="41" s="1"/>
  <c r="B36" i="41"/>
  <c r="T36" i="41" s="1"/>
  <c r="B32" i="41"/>
  <c r="T32" i="41" s="1"/>
  <c r="B28" i="41"/>
  <c r="T28" i="41" s="1"/>
  <c r="B24" i="41"/>
  <c r="T24" i="41" s="1"/>
  <c r="B20" i="41"/>
  <c r="T20" i="41" s="1"/>
  <c r="B16" i="41"/>
  <c r="T16" i="41" s="1"/>
  <c r="B23" i="41"/>
  <c r="T23" i="41" s="1"/>
  <c r="B25" i="41"/>
  <c r="T25" i="41" s="1"/>
  <c r="B26" i="41"/>
  <c r="T26" i="41" s="1"/>
  <c r="B27" i="41"/>
  <c r="T27" i="41" s="1"/>
  <c r="B29" i="41"/>
  <c r="T29" i="41" s="1"/>
  <c r="B30" i="41"/>
  <c r="T30" i="41" s="1"/>
  <c r="B31" i="41"/>
  <c r="T31" i="41" s="1"/>
  <c r="B33" i="41"/>
  <c r="T33" i="41" s="1"/>
  <c r="B34" i="41"/>
  <c r="T34" i="41" s="1"/>
  <c r="B35" i="41"/>
  <c r="T35" i="41" s="1"/>
  <c r="B37" i="41"/>
  <c r="T37" i="41" s="1"/>
  <c r="B7" i="41"/>
  <c r="B9" i="41"/>
  <c r="T9" i="41" s="1"/>
  <c r="B10" i="41"/>
  <c r="T10" i="41" s="1"/>
  <c r="B11" i="41"/>
  <c r="T11" i="41" s="1"/>
  <c r="B13" i="41"/>
  <c r="T13" i="41" s="1"/>
  <c r="B14" i="41"/>
  <c r="T14" i="41" s="1"/>
  <c r="B15" i="41"/>
  <c r="T15" i="41" s="1"/>
  <c r="B17" i="41"/>
  <c r="T17" i="41" s="1"/>
  <c r="B18" i="41"/>
  <c r="T18" i="41" s="1"/>
  <c r="B19" i="41"/>
  <c r="T19" i="41" s="1"/>
  <c r="B21" i="41"/>
  <c r="T21" i="41" s="1"/>
  <c r="B22" i="41"/>
  <c r="T22" i="41" s="1"/>
  <c r="B37" i="25"/>
  <c r="T37" i="25" s="1"/>
  <c r="B38" i="25"/>
  <c r="T38" i="25" s="1"/>
  <c r="B22" i="25"/>
  <c r="T22" i="25" s="1"/>
  <c r="B30" i="25"/>
  <c r="T30" i="25" s="1"/>
  <c r="B14" i="25"/>
  <c r="T14" i="25" s="1"/>
  <c r="B36" i="25"/>
  <c r="T36" i="25" s="1"/>
  <c r="B16" i="25"/>
  <c r="T16" i="25" s="1"/>
  <c r="B12" i="25"/>
  <c r="T12" i="25" s="1"/>
  <c r="B34" i="25"/>
  <c r="T34" i="25" s="1"/>
  <c r="B32" i="25"/>
  <c r="T32" i="25" s="1"/>
  <c r="B28" i="25"/>
  <c r="T28" i="25" s="1"/>
  <c r="B8" i="25"/>
  <c r="T8" i="25" s="1"/>
  <c r="B26" i="25"/>
  <c r="T26" i="25" s="1"/>
  <c r="B20" i="25"/>
  <c r="T20" i="25" s="1"/>
  <c r="B24" i="25"/>
  <c r="T24" i="25" s="1"/>
  <c r="B18" i="25"/>
  <c r="T18" i="25" s="1"/>
  <c r="B10" i="25"/>
  <c r="T10" i="25" s="1"/>
  <c r="B11" i="25"/>
  <c r="T11" i="25" s="1"/>
  <c r="B13" i="25"/>
  <c r="T13" i="25" s="1"/>
  <c r="B15" i="25"/>
  <c r="T15" i="25" s="1"/>
  <c r="B17" i="25"/>
  <c r="T17" i="25" s="1"/>
  <c r="B19" i="25"/>
  <c r="T19" i="25" s="1"/>
  <c r="B21" i="25"/>
  <c r="T21" i="25" s="1"/>
  <c r="B23" i="25"/>
  <c r="T23" i="25" s="1"/>
  <c r="B25" i="25"/>
  <c r="T25" i="25" s="1"/>
  <c r="B27" i="25"/>
  <c r="T27" i="25" s="1"/>
  <c r="B29" i="25"/>
  <c r="T29" i="25" s="1"/>
  <c r="B31" i="25"/>
  <c r="T31" i="25" s="1"/>
  <c r="B33" i="25"/>
  <c r="T33" i="25" s="1"/>
  <c r="B35" i="25"/>
  <c r="T35" i="25" s="1"/>
  <c r="B7" i="25"/>
  <c r="B9" i="25"/>
  <c r="T9" i="25" s="1"/>
  <c r="B38" i="26"/>
  <c r="T38" i="26" s="1"/>
  <c r="B7" i="26"/>
  <c r="B8" i="26"/>
  <c r="T8" i="26" s="1"/>
  <c r="B9" i="26"/>
  <c r="T9" i="26" s="1"/>
  <c r="B10" i="26"/>
  <c r="T10" i="26" s="1"/>
  <c r="B11" i="26"/>
  <c r="T11" i="26" s="1"/>
  <c r="B12" i="26"/>
  <c r="T12" i="26" s="1"/>
  <c r="B13" i="26"/>
  <c r="T13" i="26" s="1"/>
  <c r="B14" i="26"/>
  <c r="T14" i="26" s="1"/>
  <c r="B15" i="26"/>
  <c r="T15" i="26" s="1"/>
  <c r="B16" i="26"/>
  <c r="T16" i="26" s="1"/>
  <c r="B17" i="26"/>
  <c r="T17" i="26" s="1"/>
  <c r="B18" i="26"/>
  <c r="T18" i="26" s="1"/>
  <c r="B19" i="26"/>
  <c r="T19" i="26" s="1"/>
  <c r="B20" i="26"/>
  <c r="T20" i="26" s="1"/>
  <c r="B21" i="26"/>
  <c r="T21" i="26" s="1"/>
  <c r="B22" i="26"/>
  <c r="T22" i="26" s="1"/>
  <c r="B23" i="26"/>
  <c r="T23" i="26" s="1"/>
  <c r="B24" i="26"/>
  <c r="T24" i="26" s="1"/>
  <c r="B25" i="26"/>
  <c r="T25" i="26" s="1"/>
  <c r="B26" i="26"/>
  <c r="T26" i="26" s="1"/>
  <c r="B27" i="26"/>
  <c r="T27" i="26" s="1"/>
  <c r="B28" i="26"/>
  <c r="T28" i="26" s="1"/>
  <c r="B29" i="26"/>
  <c r="T29" i="26" s="1"/>
  <c r="B30" i="26"/>
  <c r="T30" i="26" s="1"/>
  <c r="B31" i="26"/>
  <c r="T31" i="26" s="1"/>
  <c r="B32" i="26"/>
  <c r="T32" i="26" s="1"/>
  <c r="B33" i="26"/>
  <c r="T33" i="26" s="1"/>
  <c r="B34" i="26"/>
  <c r="T34" i="26" s="1"/>
  <c r="B35" i="26"/>
  <c r="T35" i="26" s="1"/>
  <c r="B36" i="26"/>
  <c r="T36" i="26" s="1"/>
  <c r="B37" i="26"/>
  <c r="T37" i="26" s="1"/>
  <c r="B37" i="24"/>
  <c r="T37" i="24" s="1"/>
  <c r="B24" i="24"/>
  <c r="T24" i="24" s="1"/>
  <c r="B8" i="24"/>
  <c r="T8" i="24" s="1"/>
  <c r="B36" i="24"/>
  <c r="T36" i="24" s="1"/>
  <c r="B38" i="24"/>
  <c r="T38" i="24" s="1"/>
  <c r="B20" i="24"/>
  <c r="T20" i="24" s="1"/>
  <c r="B34" i="24"/>
  <c r="T34" i="24" s="1"/>
  <c r="B18" i="24"/>
  <c r="T18" i="24" s="1"/>
  <c r="B14" i="24"/>
  <c r="T14" i="24" s="1"/>
  <c r="B12" i="24"/>
  <c r="T12" i="24" s="1"/>
  <c r="B32" i="24"/>
  <c r="T32" i="24" s="1"/>
  <c r="B16" i="24"/>
  <c r="T16" i="24" s="1"/>
  <c r="B30" i="24"/>
  <c r="T30" i="24" s="1"/>
  <c r="B28" i="24"/>
  <c r="T28" i="24" s="1"/>
  <c r="B26" i="24"/>
  <c r="T26" i="24" s="1"/>
  <c r="B10" i="24"/>
  <c r="T10" i="24" s="1"/>
  <c r="B22" i="24"/>
  <c r="T22" i="24" s="1"/>
  <c r="B15" i="24"/>
  <c r="T15" i="24" s="1"/>
  <c r="B17" i="24"/>
  <c r="T17" i="24" s="1"/>
  <c r="B19" i="24"/>
  <c r="T19" i="24" s="1"/>
  <c r="B21" i="24"/>
  <c r="T21" i="24" s="1"/>
  <c r="B23" i="24"/>
  <c r="T23" i="24" s="1"/>
  <c r="B25" i="24"/>
  <c r="T25" i="24" s="1"/>
  <c r="B27" i="24"/>
  <c r="T27" i="24" s="1"/>
  <c r="B29" i="24"/>
  <c r="T29" i="24" s="1"/>
  <c r="B31" i="24"/>
  <c r="T31" i="24" s="1"/>
  <c r="B33" i="24"/>
  <c r="T33" i="24" s="1"/>
  <c r="B35" i="24"/>
  <c r="T35" i="24" s="1"/>
  <c r="B7" i="24"/>
  <c r="B9" i="24"/>
  <c r="T9" i="24" s="1"/>
  <c r="B11" i="24"/>
  <c r="T11" i="24" s="1"/>
  <c r="B13" i="24"/>
  <c r="T13" i="24" s="1"/>
  <c r="B15" i="33"/>
  <c r="T15" i="33" s="1"/>
  <c r="B32" i="33"/>
  <c r="T32" i="33" s="1"/>
  <c r="B13" i="33"/>
  <c r="T13" i="33" s="1"/>
  <c r="B22" i="33"/>
  <c r="T22" i="33" s="1"/>
  <c r="B23" i="33"/>
  <c r="T23" i="33" s="1"/>
  <c r="B36" i="33"/>
  <c r="T36" i="33" s="1"/>
  <c r="B17" i="33"/>
  <c r="T17" i="33" s="1"/>
  <c r="B30" i="33"/>
  <c r="T30" i="33" s="1"/>
  <c r="B31" i="33"/>
  <c r="T31" i="33" s="1"/>
  <c r="B11" i="33"/>
  <c r="T11" i="33" s="1"/>
  <c r="B21" i="33"/>
  <c r="T21" i="33" s="1"/>
  <c r="B34" i="33"/>
  <c r="T34" i="33" s="1"/>
  <c r="B8" i="33"/>
  <c r="T8" i="33" s="1"/>
  <c r="B19" i="33"/>
  <c r="T19" i="33" s="1"/>
  <c r="B25" i="33"/>
  <c r="T25" i="33" s="1"/>
  <c r="B38" i="33"/>
  <c r="T38" i="33" s="1"/>
  <c r="B10" i="33"/>
  <c r="T10" i="33" s="1"/>
  <c r="B12" i="33"/>
  <c r="T12" i="33" s="1"/>
  <c r="B27" i="33"/>
  <c r="T27" i="33" s="1"/>
  <c r="B29" i="33"/>
  <c r="T29" i="33" s="1"/>
  <c r="B18" i="33"/>
  <c r="T18" i="33" s="1"/>
  <c r="B20" i="33"/>
  <c r="T20" i="33" s="1"/>
  <c r="B35" i="33"/>
  <c r="T35" i="33" s="1"/>
  <c r="B33" i="33"/>
  <c r="T33" i="33" s="1"/>
  <c r="B26" i="33"/>
  <c r="T26" i="33" s="1"/>
  <c r="B24" i="33"/>
  <c r="T24" i="33" s="1"/>
  <c r="B16" i="33"/>
  <c r="T16" i="33" s="1"/>
  <c r="B37" i="33"/>
  <c r="T37" i="33" s="1"/>
  <c r="B7" i="33"/>
  <c r="B28" i="33"/>
  <c r="T28" i="33" s="1"/>
  <c r="B9" i="33"/>
  <c r="T9" i="33" s="1"/>
  <c r="B14" i="33"/>
  <c r="T14" i="33" s="1"/>
  <c r="B27" i="40"/>
  <c r="T27" i="40" s="1"/>
  <c r="B28" i="40"/>
  <c r="T28" i="40" s="1"/>
  <c r="B29" i="40"/>
  <c r="T29" i="40" s="1"/>
  <c r="B30" i="40"/>
  <c r="T30" i="40" s="1"/>
  <c r="B31" i="40"/>
  <c r="T31" i="40" s="1"/>
  <c r="B32" i="40"/>
  <c r="T32" i="40" s="1"/>
  <c r="B33" i="40"/>
  <c r="T33" i="40" s="1"/>
  <c r="B34" i="40"/>
  <c r="T34" i="40" s="1"/>
  <c r="B35" i="40"/>
  <c r="T35" i="40" s="1"/>
  <c r="B36" i="40"/>
  <c r="T36" i="40" s="1"/>
  <c r="B37" i="40"/>
  <c r="T37" i="40" s="1"/>
  <c r="B38" i="40"/>
  <c r="T38" i="40" s="1"/>
  <c r="B7" i="40"/>
  <c r="B8" i="40"/>
  <c r="T8" i="40" s="1"/>
  <c r="B9" i="40"/>
  <c r="T9" i="40" s="1"/>
  <c r="B10" i="40"/>
  <c r="T10" i="40" s="1"/>
  <c r="B11" i="40"/>
  <c r="T11" i="40" s="1"/>
  <c r="B12" i="40"/>
  <c r="T12" i="40" s="1"/>
  <c r="B13" i="40"/>
  <c r="T13" i="40" s="1"/>
  <c r="B14" i="40"/>
  <c r="T14" i="40" s="1"/>
  <c r="B15" i="40"/>
  <c r="T15" i="40" s="1"/>
  <c r="B16" i="40"/>
  <c r="T16" i="40" s="1"/>
  <c r="B17" i="40"/>
  <c r="T17" i="40" s="1"/>
  <c r="B18" i="40"/>
  <c r="T18" i="40" s="1"/>
  <c r="B19" i="40"/>
  <c r="T19" i="40" s="1"/>
  <c r="B20" i="40"/>
  <c r="T20" i="40" s="1"/>
  <c r="B21" i="40"/>
  <c r="T21" i="40" s="1"/>
  <c r="B22" i="40"/>
  <c r="T22" i="40" s="1"/>
  <c r="B23" i="40"/>
  <c r="T23" i="40" s="1"/>
  <c r="B24" i="40"/>
  <c r="T24" i="40" s="1"/>
  <c r="B25" i="40"/>
  <c r="T25" i="40" s="1"/>
  <c r="B26" i="40"/>
  <c r="T26" i="40" s="1"/>
  <c r="B28" i="39"/>
  <c r="T28" i="39" s="1"/>
  <c r="B12" i="39"/>
  <c r="T12" i="39" s="1"/>
  <c r="B26" i="39"/>
  <c r="T26" i="39" s="1"/>
  <c r="B10" i="39"/>
  <c r="T10" i="39" s="1"/>
  <c r="B24" i="39"/>
  <c r="T24" i="39" s="1"/>
  <c r="B8" i="39"/>
  <c r="T8" i="39" s="1"/>
  <c r="B22" i="39"/>
  <c r="T22" i="39" s="1"/>
  <c r="B38" i="39"/>
  <c r="T38" i="39" s="1"/>
  <c r="B20" i="39"/>
  <c r="T20" i="39" s="1"/>
  <c r="B34" i="39"/>
  <c r="T34" i="39" s="1"/>
  <c r="B18" i="39"/>
  <c r="T18" i="39" s="1"/>
  <c r="B32" i="39"/>
  <c r="T32" i="39" s="1"/>
  <c r="B16" i="39"/>
  <c r="T16" i="39" s="1"/>
  <c r="B30" i="39"/>
  <c r="T30" i="39" s="1"/>
  <c r="B14" i="39"/>
  <c r="T14" i="39" s="1"/>
  <c r="B27" i="39"/>
  <c r="T27" i="39" s="1"/>
  <c r="B25" i="39"/>
  <c r="T25" i="39" s="1"/>
  <c r="B31" i="39"/>
  <c r="T31" i="39" s="1"/>
  <c r="B29" i="39"/>
  <c r="T29" i="39" s="1"/>
  <c r="B35" i="39"/>
  <c r="T35" i="39" s="1"/>
  <c r="B33" i="39"/>
  <c r="T33" i="39" s="1"/>
  <c r="B7" i="39"/>
  <c r="B36" i="39"/>
  <c r="T36" i="39" s="1"/>
  <c r="B37" i="39"/>
  <c r="T37" i="39" s="1"/>
  <c r="B11" i="39"/>
  <c r="T11" i="39" s="1"/>
  <c r="B9" i="39"/>
  <c r="T9" i="39" s="1"/>
  <c r="B15" i="39"/>
  <c r="T15" i="39" s="1"/>
  <c r="B13" i="39"/>
  <c r="T13" i="39" s="1"/>
  <c r="B19" i="39"/>
  <c r="T19" i="39" s="1"/>
  <c r="B17" i="39"/>
  <c r="T17" i="39" s="1"/>
  <c r="B23" i="39"/>
  <c r="T23" i="39" s="1"/>
  <c r="B21" i="39"/>
  <c r="T21" i="39" s="1"/>
  <c r="B23" i="42"/>
  <c r="T23" i="42" s="1"/>
  <c r="B24" i="42"/>
  <c r="T24" i="42" s="1"/>
  <c r="B25" i="42"/>
  <c r="T25" i="42" s="1"/>
  <c r="B26" i="42"/>
  <c r="T26" i="42" s="1"/>
  <c r="B27" i="42"/>
  <c r="T27" i="42" s="1"/>
  <c r="B28" i="42"/>
  <c r="T28" i="42" s="1"/>
  <c r="B29" i="42"/>
  <c r="T29" i="42" s="1"/>
  <c r="B30" i="42"/>
  <c r="T30" i="42" s="1"/>
  <c r="B31" i="42"/>
  <c r="T31" i="42" s="1"/>
  <c r="B32" i="42"/>
  <c r="T32" i="42" s="1"/>
  <c r="B33" i="42"/>
  <c r="T33" i="42" s="1"/>
  <c r="B34" i="42"/>
  <c r="T34" i="42" s="1"/>
  <c r="B35" i="42"/>
  <c r="T35" i="42" s="1"/>
  <c r="B36" i="42"/>
  <c r="T36" i="42" s="1"/>
  <c r="B37" i="42"/>
  <c r="T37" i="42" s="1"/>
  <c r="B38" i="42"/>
  <c r="T38" i="42" s="1"/>
  <c r="B7" i="42"/>
  <c r="B8" i="42"/>
  <c r="T8" i="42" s="1"/>
  <c r="B9" i="42"/>
  <c r="T9" i="42" s="1"/>
  <c r="B10" i="42"/>
  <c r="T10" i="42" s="1"/>
  <c r="B11" i="42"/>
  <c r="T11" i="42" s="1"/>
  <c r="B12" i="42"/>
  <c r="T12" i="42" s="1"/>
  <c r="B13" i="42"/>
  <c r="T13" i="42" s="1"/>
  <c r="B14" i="42"/>
  <c r="T14" i="42" s="1"/>
  <c r="B15" i="42"/>
  <c r="T15" i="42" s="1"/>
  <c r="B16" i="42"/>
  <c r="T16" i="42" s="1"/>
  <c r="B17" i="42"/>
  <c r="T17" i="42" s="1"/>
  <c r="B18" i="42"/>
  <c r="T18" i="42" s="1"/>
  <c r="B19" i="42"/>
  <c r="T19" i="42" s="1"/>
  <c r="B20" i="42"/>
  <c r="T20" i="42" s="1"/>
  <c r="B21" i="42"/>
  <c r="T21" i="42" s="1"/>
  <c r="B22" i="42"/>
  <c r="T22" i="42" s="1"/>
  <c r="B8" i="38"/>
  <c r="T8" i="38" s="1"/>
  <c r="B11" i="38"/>
  <c r="T11" i="38" s="1"/>
  <c r="B25" i="38"/>
  <c r="T25" i="38" s="1"/>
  <c r="B26" i="38"/>
  <c r="T26" i="38" s="1"/>
  <c r="B12" i="38"/>
  <c r="T12" i="38" s="1"/>
  <c r="B19" i="38"/>
  <c r="T19" i="38" s="1"/>
  <c r="B29" i="38"/>
  <c r="T29" i="38" s="1"/>
  <c r="B30" i="38"/>
  <c r="T30" i="38" s="1"/>
  <c r="B16" i="38"/>
  <c r="T16" i="38" s="1"/>
  <c r="B27" i="38"/>
  <c r="T27" i="38" s="1"/>
  <c r="B33" i="38"/>
  <c r="T33" i="38" s="1"/>
  <c r="B34" i="38"/>
  <c r="T34" i="38" s="1"/>
  <c r="B20" i="38"/>
  <c r="T20" i="38" s="1"/>
  <c r="B35" i="38"/>
  <c r="T35" i="38" s="1"/>
  <c r="B37" i="38"/>
  <c r="T37" i="38" s="1"/>
  <c r="B38" i="38"/>
  <c r="T38" i="38" s="1"/>
  <c r="B7" i="38"/>
  <c r="B24" i="38"/>
  <c r="T24" i="38" s="1"/>
  <c r="B9" i="38"/>
  <c r="T9" i="38" s="1"/>
  <c r="B10" i="38"/>
  <c r="T10" i="38" s="1"/>
  <c r="B15" i="38"/>
  <c r="T15" i="38" s="1"/>
  <c r="B28" i="38"/>
  <c r="T28" i="38" s="1"/>
  <c r="B13" i="38"/>
  <c r="T13" i="38" s="1"/>
  <c r="B14" i="38"/>
  <c r="T14" i="38" s="1"/>
  <c r="B23" i="38"/>
  <c r="T23" i="38" s="1"/>
  <c r="B32" i="38"/>
  <c r="T32" i="38" s="1"/>
  <c r="B17" i="38"/>
  <c r="T17" i="38" s="1"/>
  <c r="B18" i="38"/>
  <c r="T18" i="38" s="1"/>
  <c r="B31" i="38"/>
  <c r="T31" i="38" s="1"/>
  <c r="B36" i="38"/>
  <c r="T36" i="38" s="1"/>
  <c r="B21" i="38"/>
  <c r="T21" i="38" s="1"/>
  <c r="B22" i="38"/>
  <c r="T22" i="38" s="1"/>
  <c r="B27" i="30"/>
  <c r="T27" i="30" s="1"/>
  <c r="B8" i="30"/>
  <c r="T8" i="30" s="1"/>
  <c r="B14" i="30"/>
  <c r="T14" i="30" s="1"/>
  <c r="B21" i="30"/>
  <c r="T21" i="30" s="1"/>
  <c r="B38" i="30"/>
  <c r="T38" i="30" s="1"/>
  <c r="B11" i="30"/>
  <c r="T11" i="30" s="1"/>
  <c r="B23" i="30"/>
  <c r="T23" i="30" s="1"/>
  <c r="B24" i="30"/>
  <c r="T24" i="30" s="1"/>
  <c r="B7" i="30"/>
  <c r="B37" i="30"/>
  <c r="T37" i="30" s="1"/>
  <c r="B15" i="30"/>
  <c r="T15" i="30" s="1"/>
  <c r="B32" i="30"/>
  <c r="T32" i="30" s="1"/>
  <c r="B25" i="30"/>
  <c r="T25" i="30" s="1"/>
  <c r="B19" i="30"/>
  <c r="T19" i="30" s="1"/>
  <c r="B36" i="30"/>
  <c r="T36" i="30" s="1"/>
  <c r="B29" i="30"/>
  <c r="T29" i="30" s="1"/>
  <c r="B31" i="30"/>
  <c r="T31" i="30" s="1"/>
  <c r="B22" i="30"/>
  <c r="T22" i="30" s="1"/>
  <c r="B33" i="30"/>
  <c r="T33" i="30" s="1"/>
  <c r="B35" i="30"/>
  <c r="T35" i="30" s="1"/>
  <c r="B26" i="30"/>
  <c r="T26" i="30" s="1"/>
  <c r="B10" i="30"/>
  <c r="T10" i="30" s="1"/>
  <c r="B12" i="30"/>
  <c r="T12" i="30" s="1"/>
  <c r="B34" i="30"/>
  <c r="T34" i="30" s="1"/>
  <c r="B18" i="30"/>
  <c r="T18" i="30" s="1"/>
  <c r="B16" i="30"/>
  <c r="T16" i="30" s="1"/>
  <c r="B9" i="30"/>
  <c r="T9" i="30" s="1"/>
  <c r="B30" i="30"/>
  <c r="T30" i="30" s="1"/>
  <c r="B20" i="30"/>
  <c r="T20" i="30" s="1"/>
  <c r="B13" i="30"/>
  <c r="T13" i="30" s="1"/>
  <c r="B28" i="30"/>
  <c r="T28" i="30" s="1"/>
  <c r="B17" i="30"/>
  <c r="T17" i="30" s="1"/>
  <c r="B37" i="44"/>
  <c r="T37" i="44" s="1"/>
  <c r="B32" i="44"/>
  <c r="T32" i="44" s="1"/>
  <c r="B16" i="44"/>
  <c r="T16" i="44" s="1"/>
  <c r="B30" i="44"/>
  <c r="T30" i="44" s="1"/>
  <c r="B14" i="44"/>
  <c r="T14" i="44" s="1"/>
  <c r="B28" i="44"/>
  <c r="T28" i="44" s="1"/>
  <c r="B12" i="44"/>
  <c r="T12" i="44" s="1"/>
  <c r="B26" i="44"/>
  <c r="T26" i="44" s="1"/>
  <c r="B10" i="44"/>
  <c r="T10" i="44" s="1"/>
  <c r="B24" i="44"/>
  <c r="T24" i="44" s="1"/>
  <c r="B8" i="44"/>
  <c r="T8" i="44" s="1"/>
  <c r="B38" i="44"/>
  <c r="T38" i="44" s="1"/>
  <c r="B22" i="44"/>
  <c r="T22" i="44" s="1"/>
  <c r="B36" i="44"/>
  <c r="T36" i="44" s="1"/>
  <c r="B20" i="44"/>
  <c r="T20" i="44" s="1"/>
  <c r="B34" i="44"/>
  <c r="T34" i="44" s="1"/>
  <c r="B18" i="44"/>
  <c r="T18" i="44" s="1"/>
  <c r="B27" i="44"/>
  <c r="T27" i="44" s="1"/>
  <c r="B29" i="44"/>
  <c r="T29" i="44" s="1"/>
  <c r="B31" i="44"/>
  <c r="T31" i="44" s="1"/>
  <c r="B33" i="44"/>
  <c r="T33" i="44" s="1"/>
  <c r="B35" i="44"/>
  <c r="T35" i="44" s="1"/>
  <c r="B7" i="44"/>
  <c r="B9" i="44"/>
  <c r="T9" i="44" s="1"/>
  <c r="B11" i="44"/>
  <c r="T11" i="44" s="1"/>
  <c r="B13" i="44"/>
  <c r="T13" i="44" s="1"/>
  <c r="B15" i="44"/>
  <c r="T15" i="44" s="1"/>
  <c r="B17" i="44"/>
  <c r="T17" i="44" s="1"/>
  <c r="B19" i="44"/>
  <c r="T19" i="44" s="1"/>
  <c r="B21" i="44"/>
  <c r="T21" i="44" s="1"/>
  <c r="B23" i="44"/>
  <c r="T23" i="44" s="1"/>
  <c r="B25" i="44"/>
  <c r="T25" i="44" s="1"/>
  <c r="B27" i="49"/>
  <c r="T27" i="49" s="1"/>
  <c r="B28" i="49"/>
  <c r="T28" i="49" s="1"/>
  <c r="B29" i="49"/>
  <c r="T29" i="49" s="1"/>
  <c r="B30" i="49"/>
  <c r="T30" i="49" s="1"/>
  <c r="B31" i="49"/>
  <c r="T31" i="49" s="1"/>
  <c r="B32" i="49"/>
  <c r="T32" i="49" s="1"/>
  <c r="B33" i="49"/>
  <c r="T33" i="49" s="1"/>
  <c r="B34" i="49"/>
  <c r="T34" i="49" s="1"/>
  <c r="B35" i="49"/>
  <c r="T35" i="49" s="1"/>
  <c r="B36" i="49"/>
  <c r="T36" i="49" s="1"/>
  <c r="B37" i="49"/>
  <c r="T37" i="49" s="1"/>
  <c r="B38" i="49"/>
  <c r="T38" i="49" s="1"/>
  <c r="B7" i="49"/>
  <c r="B8" i="49"/>
  <c r="T8" i="49" s="1"/>
  <c r="B9" i="49"/>
  <c r="T9" i="49" s="1"/>
  <c r="B10" i="49"/>
  <c r="T10" i="49" s="1"/>
  <c r="B11" i="49"/>
  <c r="T11" i="49" s="1"/>
  <c r="B12" i="49"/>
  <c r="T12" i="49" s="1"/>
  <c r="B13" i="49"/>
  <c r="T13" i="49" s="1"/>
  <c r="B14" i="49"/>
  <c r="T14" i="49" s="1"/>
  <c r="B15" i="49"/>
  <c r="T15" i="49" s="1"/>
  <c r="B16" i="49"/>
  <c r="T16" i="49" s="1"/>
  <c r="B17" i="49"/>
  <c r="T17" i="49" s="1"/>
  <c r="B18" i="49"/>
  <c r="T18" i="49" s="1"/>
  <c r="B19" i="49"/>
  <c r="T19" i="49" s="1"/>
  <c r="B20" i="49"/>
  <c r="T20" i="49" s="1"/>
  <c r="B21" i="49"/>
  <c r="T21" i="49" s="1"/>
  <c r="B22" i="49"/>
  <c r="T22" i="49" s="1"/>
  <c r="B23" i="49"/>
  <c r="T23" i="49" s="1"/>
  <c r="B24" i="49"/>
  <c r="T24" i="49" s="1"/>
  <c r="B25" i="49"/>
  <c r="T25" i="49" s="1"/>
  <c r="B26" i="49"/>
  <c r="T26" i="49" s="1"/>
  <c r="B27" i="48"/>
  <c r="T27" i="48" s="1"/>
  <c r="B28" i="48"/>
  <c r="T28" i="48" s="1"/>
  <c r="B29" i="48"/>
  <c r="T29" i="48" s="1"/>
  <c r="B30" i="48"/>
  <c r="T30" i="48" s="1"/>
  <c r="B31" i="48"/>
  <c r="T31" i="48" s="1"/>
  <c r="B32" i="48"/>
  <c r="T32" i="48" s="1"/>
  <c r="B33" i="48"/>
  <c r="T33" i="48" s="1"/>
  <c r="B34" i="48"/>
  <c r="T34" i="48" s="1"/>
  <c r="B35" i="48"/>
  <c r="T35" i="48" s="1"/>
  <c r="B36" i="48"/>
  <c r="T36" i="48" s="1"/>
  <c r="B37" i="48"/>
  <c r="T37" i="48" s="1"/>
  <c r="B38" i="48"/>
  <c r="T38" i="48" s="1"/>
  <c r="B7" i="48"/>
  <c r="B8" i="48"/>
  <c r="T8" i="48" s="1"/>
  <c r="B9" i="48"/>
  <c r="T9" i="48" s="1"/>
  <c r="B10" i="48"/>
  <c r="T10" i="48" s="1"/>
  <c r="B11" i="48"/>
  <c r="T11" i="48" s="1"/>
  <c r="B12" i="48"/>
  <c r="T12" i="48" s="1"/>
  <c r="B13" i="48"/>
  <c r="T13" i="48" s="1"/>
  <c r="B14" i="48"/>
  <c r="T14" i="48" s="1"/>
  <c r="B15" i="48"/>
  <c r="T15" i="48" s="1"/>
  <c r="B16" i="48"/>
  <c r="T16" i="48" s="1"/>
  <c r="B17" i="48"/>
  <c r="T17" i="48" s="1"/>
  <c r="B18" i="48"/>
  <c r="T18" i="48" s="1"/>
  <c r="B19" i="48"/>
  <c r="T19" i="48" s="1"/>
  <c r="B20" i="48"/>
  <c r="T20" i="48" s="1"/>
  <c r="B21" i="48"/>
  <c r="T21" i="48" s="1"/>
  <c r="B22" i="48"/>
  <c r="T22" i="48" s="1"/>
  <c r="B23" i="48"/>
  <c r="T23" i="48" s="1"/>
  <c r="B24" i="48"/>
  <c r="T24" i="48" s="1"/>
  <c r="B25" i="48"/>
  <c r="T25" i="48" s="1"/>
  <c r="B26" i="48"/>
  <c r="T26" i="48" s="1"/>
  <c r="B23" i="32"/>
  <c r="T23" i="32" s="1"/>
  <c r="B24" i="32"/>
  <c r="T24" i="32" s="1"/>
  <c r="B25" i="32"/>
  <c r="T25" i="32" s="1"/>
  <c r="B26" i="32"/>
  <c r="T26" i="32" s="1"/>
  <c r="B27" i="32"/>
  <c r="T27" i="32" s="1"/>
  <c r="B28" i="32"/>
  <c r="T28" i="32" s="1"/>
  <c r="B29" i="32"/>
  <c r="T29" i="32" s="1"/>
  <c r="B30" i="32"/>
  <c r="T30" i="32" s="1"/>
  <c r="B31" i="32"/>
  <c r="T31" i="32" s="1"/>
  <c r="B32" i="32"/>
  <c r="T32" i="32" s="1"/>
  <c r="B33" i="32"/>
  <c r="T33" i="32" s="1"/>
  <c r="B34" i="32"/>
  <c r="T34" i="32" s="1"/>
  <c r="B35" i="32"/>
  <c r="T35" i="32" s="1"/>
  <c r="B36" i="32"/>
  <c r="T36" i="32" s="1"/>
  <c r="B37" i="32"/>
  <c r="T37" i="32" s="1"/>
  <c r="B38" i="32"/>
  <c r="T38" i="32" s="1"/>
  <c r="B7" i="32"/>
  <c r="B8" i="32"/>
  <c r="T8" i="32" s="1"/>
  <c r="B9" i="32"/>
  <c r="T9" i="32" s="1"/>
  <c r="B10" i="32"/>
  <c r="T10" i="32" s="1"/>
  <c r="B11" i="32"/>
  <c r="T11" i="32" s="1"/>
  <c r="B12" i="32"/>
  <c r="T12" i="32" s="1"/>
  <c r="B13" i="32"/>
  <c r="T13" i="32" s="1"/>
  <c r="B14" i="32"/>
  <c r="T14" i="32" s="1"/>
  <c r="B15" i="32"/>
  <c r="T15" i="32" s="1"/>
  <c r="B16" i="32"/>
  <c r="T16" i="32" s="1"/>
  <c r="B17" i="32"/>
  <c r="T17" i="32" s="1"/>
  <c r="B18" i="32"/>
  <c r="T18" i="32" s="1"/>
  <c r="B19" i="32"/>
  <c r="T19" i="32" s="1"/>
  <c r="B20" i="32"/>
  <c r="T20" i="32" s="1"/>
  <c r="B21" i="32"/>
  <c r="T21" i="32" s="1"/>
  <c r="B22" i="32"/>
  <c r="T22" i="32" s="1"/>
  <c r="B38" i="23"/>
  <c r="T38" i="23" s="1"/>
  <c r="B19" i="23"/>
  <c r="T19" i="23" s="1"/>
  <c r="B20" i="23"/>
  <c r="T20" i="23" s="1"/>
  <c r="B21" i="23"/>
  <c r="T21" i="23" s="1"/>
  <c r="B22" i="23"/>
  <c r="T22" i="23" s="1"/>
  <c r="B23" i="23"/>
  <c r="T23" i="23" s="1"/>
  <c r="B24" i="23"/>
  <c r="T24" i="23" s="1"/>
  <c r="B25" i="23"/>
  <c r="T25" i="23" s="1"/>
  <c r="B26" i="23"/>
  <c r="T26" i="23" s="1"/>
  <c r="B27" i="23"/>
  <c r="T27" i="23" s="1"/>
  <c r="B28" i="23"/>
  <c r="T28" i="23" s="1"/>
  <c r="B29" i="23"/>
  <c r="T29" i="23" s="1"/>
  <c r="B30" i="23"/>
  <c r="T30" i="23" s="1"/>
  <c r="B31" i="23"/>
  <c r="T31" i="23" s="1"/>
  <c r="B32" i="23"/>
  <c r="T32" i="23" s="1"/>
  <c r="B33" i="23"/>
  <c r="T33" i="23" s="1"/>
  <c r="B34" i="23"/>
  <c r="T34" i="23" s="1"/>
  <c r="B35" i="23"/>
  <c r="T35" i="23" s="1"/>
  <c r="B36" i="23"/>
  <c r="T36" i="23" s="1"/>
  <c r="B37" i="23"/>
  <c r="T37" i="23" s="1"/>
  <c r="B7" i="23"/>
  <c r="B8" i="23"/>
  <c r="T8" i="23" s="1"/>
  <c r="B9" i="23"/>
  <c r="T9" i="23" s="1"/>
  <c r="B10" i="23"/>
  <c r="T10" i="23" s="1"/>
  <c r="B11" i="23"/>
  <c r="T11" i="23" s="1"/>
  <c r="B12" i="23"/>
  <c r="T12" i="23" s="1"/>
  <c r="B13" i="23"/>
  <c r="T13" i="23" s="1"/>
  <c r="B14" i="23"/>
  <c r="T14" i="23" s="1"/>
  <c r="B15" i="23"/>
  <c r="T15" i="23" s="1"/>
  <c r="B16" i="23"/>
  <c r="T16" i="23" s="1"/>
  <c r="B17" i="23"/>
  <c r="T17" i="23" s="1"/>
  <c r="B18" i="23"/>
  <c r="T18" i="23" s="1"/>
  <c r="B38" i="27"/>
  <c r="T38" i="27" s="1"/>
  <c r="B35" i="27"/>
  <c r="T35" i="27" s="1"/>
  <c r="B36" i="27"/>
  <c r="T36" i="27" s="1"/>
  <c r="B37" i="27"/>
  <c r="T37" i="27" s="1"/>
  <c r="B7" i="27"/>
  <c r="B8" i="27"/>
  <c r="T8" i="27" s="1"/>
  <c r="B9" i="27"/>
  <c r="T9" i="27" s="1"/>
  <c r="B10" i="27"/>
  <c r="T10" i="27" s="1"/>
  <c r="B11" i="27"/>
  <c r="T11" i="27" s="1"/>
  <c r="B12" i="27"/>
  <c r="T12" i="27" s="1"/>
  <c r="B13" i="27"/>
  <c r="T13" i="27" s="1"/>
  <c r="B14" i="27"/>
  <c r="T14" i="27" s="1"/>
  <c r="B15" i="27"/>
  <c r="T15" i="27" s="1"/>
  <c r="B16" i="27"/>
  <c r="T16" i="27" s="1"/>
  <c r="B17" i="27"/>
  <c r="T17" i="27" s="1"/>
  <c r="B18" i="27"/>
  <c r="T18" i="27" s="1"/>
  <c r="B19" i="27"/>
  <c r="T19" i="27" s="1"/>
  <c r="B20" i="27"/>
  <c r="T20" i="27" s="1"/>
  <c r="B21" i="27"/>
  <c r="T21" i="27" s="1"/>
  <c r="B22" i="27"/>
  <c r="T22" i="27" s="1"/>
  <c r="B23" i="27"/>
  <c r="T23" i="27" s="1"/>
  <c r="B24" i="27"/>
  <c r="T24" i="27" s="1"/>
  <c r="B25" i="27"/>
  <c r="T25" i="27" s="1"/>
  <c r="B26" i="27"/>
  <c r="T26" i="27" s="1"/>
  <c r="B27" i="27"/>
  <c r="T27" i="27" s="1"/>
  <c r="B28" i="27"/>
  <c r="T28" i="27" s="1"/>
  <c r="B29" i="27"/>
  <c r="T29" i="27" s="1"/>
  <c r="B30" i="27"/>
  <c r="T30" i="27" s="1"/>
  <c r="B31" i="27"/>
  <c r="T31" i="27" s="1"/>
  <c r="B32" i="27"/>
  <c r="T32" i="27" s="1"/>
  <c r="B33" i="27"/>
  <c r="T33" i="27" s="1"/>
  <c r="B34" i="27"/>
  <c r="T34" i="27" s="1"/>
  <c r="B31" i="1"/>
  <c r="T31" i="1" s="1"/>
  <c r="B7" i="1"/>
  <c r="T7" i="1" s="1"/>
  <c r="B29" i="1"/>
  <c r="T29" i="1" s="1"/>
  <c r="B38" i="1"/>
  <c r="T38" i="1" s="1"/>
  <c r="B30" i="1"/>
  <c r="T30" i="1" s="1"/>
  <c r="B22" i="1"/>
  <c r="T22" i="1" s="1"/>
  <c r="B14" i="1"/>
  <c r="T14" i="1" s="1"/>
  <c r="B21" i="1"/>
  <c r="T21" i="1" s="1"/>
  <c r="B36" i="1"/>
  <c r="T36" i="1" s="1"/>
  <c r="B28" i="1"/>
  <c r="T28" i="1" s="1"/>
  <c r="B20" i="1"/>
  <c r="T20" i="1" s="1"/>
  <c r="B12" i="1"/>
  <c r="T12" i="1" s="1"/>
  <c r="B27" i="1"/>
  <c r="T27" i="1" s="1"/>
  <c r="B11" i="1"/>
  <c r="T11" i="1" s="1"/>
  <c r="B25" i="1"/>
  <c r="T25" i="1" s="1"/>
  <c r="B35" i="1"/>
  <c r="T35" i="1" s="1"/>
  <c r="B19" i="1"/>
  <c r="T19" i="1" s="1"/>
  <c r="B9" i="1"/>
  <c r="T9" i="1" s="1"/>
  <c r="B34" i="1"/>
  <c r="T34" i="1" s="1"/>
  <c r="B26" i="1"/>
  <c r="T26" i="1" s="1"/>
  <c r="B18" i="1"/>
  <c r="T18" i="1" s="1"/>
  <c r="B10" i="1"/>
  <c r="T10" i="1" s="1"/>
  <c r="B33" i="1"/>
  <c r="T33" i="1" s="1"/>
  <c r="B17" i="1"/>
  <c r="T17" i="1" s="1"/>
  <c r="B32" i="1"/>
  <c r="T32" i="1" s="1"/>
  <c r="B24" i="1"/>
  <c r="T24" i="1" s="1"/>
  <c r="B16" i="1"/>
  <c r="T16" i="1" s="1"/>
  <c r="B8" i="1"/>
  <c r="T8" i="1" s="1"/>
  <c r="B23" i="1"/>
  <c r="T23" i="1" s="1"/>
  <c r="B15" i="1"/>
  <c r="T15" i="1" s="1"/>
  <c r="B37" i="1"/>
  <c r="T37" i="1" s="1"/>
  <c r="B13" i="1"/>
  <c r="T13" i="1" s="1"/>
  <c r="L44" i="2"/>
  <c r="O44" i="2"/>
  <c r="D44" i="2"/>
  <c r="G44" i="2"/>
  <c r="T7" i="27" l="1"/>
  <c r="B5" i="27"/>
  <c r="T7" i="26"/>
  <c r="B5" i="26"/>
  <c r="T7" i="51"/>
  <c r="B5" i="51"/>
  <c r="T7" i="53"/>
  <c r="B5" i="53"/>
  <c r="T7" i="48"/>
  <c r="B5" i="48"/>
  <c r="T7" i="33"/>
  <c r="B5" i="33"/>
  <c r="T7" i="25"/>
  <c r="B5" i="25"/>
  <c r="T7" i="41"/>
  <c r="B5" i="41"/>
  <c r="T7" i="34"/>
  <c r="B5" i="34"/>
  <c r="T7" i="43"/>
  <c r="B5" i="43"/>
  <c r="T7" i="44"/>
  <c r="B5" i="44"/>
  <c r="T7" i="42"/>
  <c r="B5" i="42"/>
  <c r="T7" i="40"/>
  <c r="B5" i="40"/>
  <c r="T7" i="45"/>
  <c r="B5" i="45"/>
  <c r="T7" i="46"/>
  <c r="B5" i="46"/>
  <c r="T7" i="28"/>
  <c r="B5" i="28"/>
  <c r="T7" i="39"/>
  <c r="B5" i="39"/>
  <c r="T7" i="29"/>
  <c r="B5" i="29"/>
  <c r="T7" i="23"/>
  <c r="B5" i="23"/>
  <c r="T7" i="38"/>
  <c r="B5" i="38"/>
  <c r="B5" i="37"/>
  <c r="T7" i="50"/>
  <c r="B5" i="50"/>
  <c r="T7" i="47"/>
  <c r="B5" i="47"/>
  <c r="T7" i="31"/>
  <c r="B5" i="31"/>
  <c r="T7" i="36"/>
  <c r="B5" i="36"/>
  <c r="T7" i="35"/>
  <c r="B5" i="35"/>
  <c r="T7" i="32"/>
  <c r="B5" i="32"/>
  <c r="T7" i="49"/>
  <c r="B5" i="49"/>
  <c r="T7" i="30"/>
  <c r="B5" i="30"/>
  <c r="T7" i="24"/>
  <c r="B5" i="24"/>
  <c r="T7" i="52"/>
  <c r="B5" i="52"/>
  <c r="B5" i="1"/>
  <c r="N5" i="49" l="1"/>
  <c r="D5" i="49"/>
  <c r="F5" i="49"/>
  <c r="H5" i="49"/>
  <c r="K5" i="49"/>
  <c r="F5" i="38"/>
  <c r="H5" i="38"/>
  <c r="K5" i="38"/>
  <c r="D5" i="38"/>
  <c r="N5" i="38"/>
  <c r="K5" i="28"/>
  <c r="F5" i="28"/>
  <c r="D5" i="28"/>
  <c r="N5" i="28"/>
  <c r="H5" i="28"/>
  <c r="K5" i="42"/>
  <c r="N5" i="42"/>
  <c r="D5" i="42"/>
  <c r="F5" i="42"/>
  <c r="H5" i="42"/>
  <c r="D5" i="41"/>
  <c r="F5" i="41"/>
  <c r="H5" i="41"/>
  <c r="N5" i="41"/>
  <c r="K5" i="41"/>
  <c r="N5" i="53"/>
  <c r="F5" i="53"/>
  <c r="H5" i="53"/>
  <c r="K5" i="53"/>
  <c r="D5" i="53"/>
  <c r="F5" i="39"/>
  <c r="H5" i="39"/>
  <c r="K5" i="39"/>
  <c r="N5" i="39"/>
  <c r="D5" i="39"/>
  <c r="F5" i="31"/>
  <c r="D5" i="31"/>
  <c r="H5" i="31"/>
  <c r="K5" i="31"/>
  <c r="N5" i="31"/>
  <c r="F5" i="47"/>
  <c r="K5" i="47"/>
  <c r="N5" i="47"/>
  <c r="H5" i="47"/>
  <c r="D5" i="47"/>
  <c r="D5" i="46"/>
  <c r="F5" i="46"/>
  <c r="H5" i="46"/>
  <c r="K5" i="46"/>
  <c r="N5" i="46"/>
  <c r="F5" i="40"/>
  <c r="H5" i="40"/>
  <c r="K5" i="40"/>
  <c r="N5" i="40"/>
  <c r="D5" i="40"/>
  <c r="K5" i="52"/>
  <c r="F5" i="52"/>
  <c r="D5" i="52"/>
  <c r="N5" i="52"/>
  <c r="H5" i="52"/>
  <c r="F5" i="32"/>
  <c r="K5" i="32"/>
  <c r="N5" i="32"/>
  <c r="D5" i="32"/>
  <c r="H5" i="32"/>
  <c r="K5" i="23"/>
  <c r="F5" i="23"/>
  <c r="D5" i="23"/>
  <c r="H5" i="23"/>
  <c r="N5" i="23"/>
  <c r="H5" i="44"/>
  <c r="N5" i="44"/>
  <c r="K5" i="44"/>
  <c r="F5" i="44"/>
  <c r="D5" i="44"/>
  <c r="K5" i="25"/>
  <c r="F5" i="25"/>
  <c r="N5" i="25"/>
  <c r="D5" i="25"/>
  <c r="H5" i="25"/>
  <c r="H5" i="51"/>
  <c r="K5" i="51"/>
  <c r="D5" i="51"/>
  <c r="N5" i="51"/>
  <c r="F5" i="51"/>
  <c r="N5" i="35"/>
  <c r="D5" i="35"/>
  <c r="F5" i="35"/>
  <c r="H5" i="35"/>
  <c r="K5" i="35"/>
  <c r="K5" i="37"/>
  <c r="F5" i="37"/>
  <c r="D5" i="37"/>
  <c r="H5" i="37"/>
  <c r="N5" i="37"/>
  <c r="N5" i="24"/>
  <c r="D5" i="24"/>
  <c r="K5" i="24"/>
  <c r="F5" i="24"/>
  <c r="H5" i="24"/>
  <c r="H5" i="50"/>
  <c r="K5" i="50"/>
  <c r="D5" i="50"/>
  <c r="F5" i="50"/>
  <c r="N5" i="50"/>
  <c r="K5" i="29"/>
  <c r="D5" i="29"/>
  <c r="F5" i="29"/>
  <c r="H5" i="29"/>
  <c r="N5" i="29"/>
  <c r="K5" i="45"/>
  <c r="H5" i="45"/>
  <c r="N5" i="45"/>
  <c r="D5" i="45"/>
  <c r="F5" i="45"/>
  <c r="F5" i="43"/>
  <c r="K5" i="43"/>
  <c r="D5" i="43"/>
  <c r="H5" i="43"/>
  <c r="N5" i="43"/>
  <c r="N5" i="33"/>
  <c r="F5" i="33"/>
  <c r="K5" i="33"/>
  <c r="H5" i="33"/>
  <c r="D5" i="33"/>
  <c r="F5" i="26"/>
  <c r="H5" i="26"/>
  <c r="N5" i="26"/>
  <c r="K5" i="26"/>
  <c r="D5" i="26"/>
  <c r="D5" i="36"/>
  <c r="F5" i="36"/>
  <c r="H5" i="36"/>
  <c r="K5" i="36"/>
  <c r="N5" i="36"/>
  <c r="D5" i="48"/>
  <c r="F5" i="48"/>
  <c r="H5" i="48"/>
  <c r="N5" i="48"/>
  <c r="K5" i="48"/>
  <c r="D5" i="30"/>
  <c r="H5" i="30"/>
  <c r="K5" i="30"/>
  <c r="N5" i="30"/>
  <c r="F5" i="30"/>
  <c r="K5" i="34"/>
  <c r="N5" i="34"/>
  <c r="H5" i="34"/>
  <c r="F5" i="34"/>
  <c r="D5" i="34"/>
  <c r="H5" i="27"/>
  <c r="N5" i="27"/>
  <c r="K5" i="27"/>
  <c r="D5" i="27"/>
  <c r="F5" i="27"/>
  <c r="N5" i="1"/>
  <c r="H5" i="1"/>
  <c r="K5" i="1"/>
  <c r="F5" i="1"/>
  <c r="D5" i="1"/>
</calcChain>
</file>

<file path=xl/sharedStrings.xml><?xml version="1.0" encoding="utf-8"?>
<sst xmlns="http://schemas.openxmlformats.org/spreadsheetml/2006/main" count="2340" uniqueCount="383">
  <si>
    <t>KASP Fluo file:</t>
  </si>
  <si>
    <t>NGS File:</t>
  </si>
  <si>
    <t>Date Evaluation:</t>
  </si>
  <si>
    <t>Evaluation Perl Code:</t>
  </si>
  <si>
    <t>GeneName</t>
  </si>
  <si>
    <t>GeneRef</t>
  </si>
  <si>
    <t>Index</t>
  </si>
  <si>
    <t>Outcome</t>
  </si>
  <si>
    <t>NGS xReads</t>
  </si>
  <si>
    <t>NGS yReads</t>
  </si>
  <si>
    <t>User Name:</t>
  </si>
  <si>
    <t>User Surname:</t>
  </si>
  <si>
    <t>User Country:</t>
  </si>
  <si>
    <t>Afghanistan</t>
  </si>
  <si>
    <t>Akrotiri</t>
  </si>
  <si>
    <t>Albania</t>
  </si>
  <si>
    <t>Algeria</t>
  </si>
  <si>
    <t>American Samoa</t>
  </si>
  <si>
    <t>Andorra</t>
  </si>
  <si>
    <t>Angola</t>
  </si>
  <si>
    <t>Anguilla</t>
  </si>
  <si>
    <t>Antarctica</t>
  </si>
  <si>
    <t>Antigua and Barbuda</t>
  </si>
  <si>
    <t>Argentina</t>
  </si>
  <si>
    <t>Armenia</t>
  </si>
  <si>
    <t>Aruba</t>
  </si>
  <si>
    <t>Ashmore and Cartier Islands</t>
  </si>
  <si>
    <t>Australia</t>
  </si>
  <si>
    <t>Austria</t>
  </si>
  <si>
    <t>Azerbaijan</t>
  </si>
  <si>
    <t>Bahamas, The</t>
  </si>
  <si>
    <t>Bahrain</t>
  </si>
  <si>
    <t>Bangladesh</t>
  </si>
  <si>
    <t>Barbados</t>
  </si>
  <si>
    <t>Bassas da India</t>
  </si>
  <si>
    <t>Belarus</t>
  </si>
  <si>
    <t>Belgium</t>
  </si>
  <si>
    <t>Belize</t>
  </si>
  <si>
    <t>Benin</t>
  </si>
  <si>
    <t>Bermuda</t>
  </si>
  <si>
    <t>Bhutan</t>
  </si>
  <si>
    <t>Bolivia</t>
  </si>
  <si>
    <t>Bosnia and Herzegovina</t>
  </si>
  <si>
    <t>Botswana</t>
  </si>
  <si>
    <t>Bouvet Island</t>
  </si>
  <si>
    <t>Brazil</t>
  </si>
  <si>
    <t>British Indian Ocean Territory</t>
  </si>
  <si>
    <t>British Virgin Islands</t>
  </si>
  <si>
    <t>Brunei</t>
  </si>
  <si>
    <t>Bulgaria</t>
  </si>
  <si>
    <t>Burkina Faso</t>
  </si>
  <si>
    <t>Burma</t>
  </si>
  <si>
    <t>Burundi</t>
  </si>
  <si>
    <t>Cambodia</t>
  </si>
  <si>
    <t>Cameroon</t>
  </si>
  <si>
    <t>Canada</t>
  </si>
  <si>
    <t>Cape Verde</t>
  </si>
  <si>
    <t>Cayman Islands</t>
  </si>
  <si>
    <t>Central African Republic</t>
  </si>
  <si>
    <t>Chad</t>
  </si>
  <si>
    <t>Chile</t>
  </si>
  <si>
    <t>China</t>
  </si>
  <si>
    <t>Christmas Island</t>
  </si>
  <si>
    <t>Clipperton Island</t>
  </si>
  <si>
    <t>Cocos (Keeling) Islands</t>
  </si>
  <si>
    <t>Colombia</t>
  </si>
  <si>
    <t>Comoros</t>
  </si>
  <si>
    <t>Congo, Democratic Republic of the</t>
  </si>
  <si>
    <t>Congo, Republic of the</t>
  </si>
  <si>
    <t>Cook Islands</t>
  </si>
  <si>
    <t>Coral Sea Islands</t>
  </si>
  <si>
    <t>Costa Rica</t>
  </si>
  <si>
    <t>Cote d'Ivoire</t>
  </si>
  <si>
    <t>Croatia</t>
  </si>
  <si>
    <t>Cuba</t>
  </si>
  <si>
    <t>Cyprus</t>
  </si>
  <si>
    <t>Czech Republic</t>
  </si>
  <si>
    <t>Denmark</t>
  </si>
  <si>
    <t>Dhekelia</t>
  </si>
  <si>
    <t>Djibouti</t>
  </si>
  <si>
    <t>Dominica</t>
  </si>
  <si>
    <t>Dominican Republic</t>
  </si>
  <si>
    <t>Ecuador</t>
  </si>
  <si>
    <t>Egypt</t>
  </si>
  <si>
    <t>El Salvador</t>
  </si>
  <si>
    <t>Equatorial Guinea</t>
  </si>
  <si>
    <t>Eritrea</t>
  </si>
  <si>
    <t>Estonia</t>
  </si>
  <si>
    <t>Ethiopia</t>
  </si>
  <si>
    <t>Europa Island</t>
  </si>
  <si>
    <t>Falkland Islands (Islas Malvinas)</t>
  </si>
  <si>
    <t>Faroe Islands</t>
  </si>
  <si>
    <t>Fiji</t>
  </si>
  <si>
    <t>Finland</t>
  </si>
  <si>
    <t>France</t>
  </si>
  <si>
    <t>French Guiana</t>
  </si>
  <si>
    <t>French Polynesia</t>
  </si>
  <si>
    <t>French Southern and Antarctic Lands</t>
  </si>
  <si>
    <t>Gabon</t>
  </si>
  <si>
    <t>Gambia, The</t>
  </si>
  <si>
    <t>Gaza Strip</t>
  </si>
  <si>
    <t>Georgia</t>
  </si>
  <si>
    <t>Germany</t>
  </si>
  <si>
    <t>Ghana</t>
  </si>
  <si>
    <t>Gibraltar</t>
  </si>
  <si>
    <t>Glorioso Islands</t>
  </si>
  <si>
    <t>Greece</t>
  </si>
  <si>
    <t>Greenland</t>
  </si>
  <si>
    <t>Grenada</t>
  </si>
  <si>
    <t>Guadeloupe</t>
  </si>
  <si>
    <t>Guam</t>
  </si>
  <si>
    <t>Guatemala</t>
  </si>
  <si>
    <t>Guernsey</t>
  </si>
  <si>
    <t>Guinea</t>
  </si>
  <si>
    <t>Guinea-Bissau</t>
  </si>
  <si>
    <t>Guyana</t>
  </si>
  <si>
    <t>Haiti</t>
  </si>
  <si>
    <t>Heard Island and McDonald Islands</t>
  </si>
  <si>
    <t>Holy See (Vatican City)</t>
  </si>
  <si>
    <t>Honduras</t>
  </si>
  <si>
    <t>Hong Kong</t>
  </si>
  <si>
    <t>Hungary</t>
  </si>
  <si>
    <t>Iceland</t>
  </si>
  <si>
    <t>India</t>
  </si>
  <si>
    <t>Indonesia</t>
  </si>
  <si>
    <t>Iran</t>
  </si>
  <si>
    <t>Iraq</t>
  </si>
  <si>
    <t>Ireland</t>
  </si>
  <si>
    <t>Isle of Man</t>
  </si>
  <si>
    <t>Israel</t>
  </si>
  <si>
    <t>Italy</t>
  </si>
  <si>
    <t>Jamaica</t>
  </si>
  <si>
    <t>Jan Mayen</t>
  </si>
  <si>
    <t>Japan</t>
  </si>
  <si>
    <t>Jersey</t>
  </si>
  <si>
    <t>Jordan</t>
  </si>
  <si>
    <t>Juan de Nova Island</t>
  </si>
  <si>
    <t>Kazakhstan</t>
  </si>
  <si>
    <t>Kenya</t>
  </si>
  <si>
    <t>Kiribati</t>
  </si>
  <si>
    <t>Korea, North</t>
  </si>
  <si>
    <t>Korea, South</t>
  </si>
  <si>
    <t>Kuwait</t>
  </si>
  <si>
    <t>Kyrgyzstan</t>
  </si>
  <si>
    <t>Laos</t>
  </si>
  <si>
    <t>Latvia</t>
  </si>
  <si>
    <t>Lebanon</t>
  </si>
  <si>
    <t>Lesotho</t>
  </si>
  <si>
    <t>Liberia</t>
  </si>
  <si>
    <t>Libya</t>
  </si>
  <si>
    <t>Liechtenstein</t>
  </si>
  <si>
    <t>Lithuania</t>
  </si>
  <si>
    <t>Luxembourg</t>
  </si>
  <si>
    <t>Macau</t>
  </si>
  <si>
    <t>Macedonia</t>
  </si>
  <si>
    <t>Madagascar</t>
  </si>
  <si>
    <t>Malawi</t>
  </si>
  <si>
    <t>Malaysia</t>
  </si>
  <si>
    <t>Maldives</t>
  </si>
  <si>
    <t>Mali</t>
  </si>
  <si>
    <t>Malta</t>
  </si>
  <si>
    <t>Marshall Islands</t>
  </si>
  <si>
    <t>Martinique</t>
  </si>
  <si>
    <t>Mauritania</t>
  </si>
  <si>
    <t>Mauritius</t>
  </si>
  <si>
    <t>Mayotte</t>
  </si>
  <si>
    <t>Mexico</t>
  </si>
  <si>
    <t>Micronesia, Federated States of</t>
  </si>
  <si>
    <t>Moldova</t>
  </si>
  <si>
    <t>Monaco</t>
  </si>
  <si>
    <t>Mongolia</t>
  </si>
  <si>
    <t>Montserrat</t>
  </si>
  <si>
    <t>Morocco</t>
  </si>
  <si>
    <t>Mozambique</t>
  </si>
  <si>
    <t>Namibia</t>
  </si>
  <si>
    <t>Nauru</t>
  </si>
  <si>
    <t>Navassa Island</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</si>
  <si>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</si>
  <si>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</si>
  <si>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</si>
  <si>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</si>
  <si>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</si>
  <si>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</si>
  <si>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</si>
  <si>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</si>
  <si>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</si>
  <si>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</si>
  <si>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</si>
  <si>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</si>
  <si>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</si>
  <si>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</si>
  <si>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</si>
  <si>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Panama</t>
  </si>
  <si>
    <t>Papua New Guinea</t>
  </si>
  <si>
    <t>Paracel Islands</t>
  </si>
  <si>
    <t>Paraguay</t>
  </si>
  <si>
    <t>Peru</t>
  </si>
  <si>
    <t>Philippines</t>
  </si>
  <si>
    <t>Pitcairn Islands</t>
  </si>
  <si>
    <t>Poland</t>
  </si>
  <si>
    <t>Portugal</t>
  </si>
  <si>
    <t>Puerto Rico</t>
  </si>
  <si>
    <t>Qatar</t>
  </si>
  <si>
    <t>Reunion</t>
  </si>
  <si>
    <t>Romania</t>
  </si>
  <si>
    <t>Russia</t>
  </si>
  <si>
    <t>Rwanda</t>
  </si>
  <si>
    <t>Saint Helena</t>
  </si>
  <si>
    <t>Saint Kitts and Nevis</t>
  </si>
  <si>
    <t>Saint Lucia</t>
  </si>
  <si>
    <t>Saint Pierre and Miquelon</t>
  </si>
  <si>
    <t>Saint Vincent and the Grenadines</t>
  </si>
  <si>
    <t>Samoa</t>
  </si>
  <si>
    <t>San Marino</t>
  </si>
  <si>
    <t>Sao Tome and Principe</t>
  </si>
  <si>
    <t>Saudi Arabia</t>
  </si>
  <si>
    <t>Senegal</t>
  </si>
  <si>
    <t>Serbia and Montenegro</t>
  </si>
  <si>
    <t>Seychelles</t>
  </si>
  <si>
    <t>Sierra Leone</t>
  </si>
  <si>
    <t>Singapore</t>
  </si>
  <si>
    <t>Slovakia</t>
  </si>
  <si>
    <t>Slovenia</t>
  </si>
  <si>
    <t>Solomon Islands</t>
  </si>
  <si>
    <t>Somalia</t>
  </si>
  <si>
    <t>South Africa</t>
  </si>
  <si>
    <t>South Georgia and the South Sandwich Islands</t>
  </si>
  <si>
    <t>Spain</t>
  </si>
  <si>
    <t>Spratly Islands</t>
  </si>
  <si>
    <t>Sri Lanka</t>
  </si>
  <si>
    <t>Sudan</t>
  </si>
  <si>
    <t>Suriname</t>
  </si>
  <si>
    <t>Svalbard</t>
  </si>
  <si>
    <t>Swaziland</t>
  </si>
  <si>
    <t>Sweden</t>
  </si>
  <si>
    <t>Switzerland</t>
  </si>
  <si>
    <t>Syria</t>
  </si>
  <si>
    <t>Taiwan</t>
  </si>
  <si>
    <t>Tajikistan</t>
  </si>
  <si>
    <t>Tanzania</t>
  </si>
  <si>
    <t>Thailand</t>
  </si>
  <si>
    <t>Timor-Leste</t>
  </si>
  <si>
    <t>Togo</t>
  </si>
  <si>
    <t>Tokelau</t>
  </si>
  <si>
    <t>Tonga</t>
  </si>
  <si>
    <t>Trinidad and Tobago</t>
  </si>
  <si>
    <t>Tromelin Island</t>
  </si>
  <si>
    <t>Tunisia</t>
  </si>
  <si>
    <t>Turkey</t>
  </si>
  <si>
    <t>Turkmenistan</t>
  </si>
  <si>
    <t>Turks and Caicos Islands</t>
  </si>
  <si>
    <t>Tuvalu</t>
  </si>
  <si>
    <t>Uganda</t>
  </si>
  <si>
    <t>Ukraine</t>
  </si>
  <si>
    <t>United Arab Emirates</t>
  </si>
  <si>
    <t>United Kingdom</t>
  </si>
  <si>
    <t>United States</t>
  </si>
  <si>
    <t>Uruguay</t>
  </si>
  <si>
    <t>Uzbekistan</t>
  </si>
  <si>
    <t>Vanuatu</t>
  </si>
  <si>
    <t>Venezuela</t>
  </si>
  <si>
    <t>Vietnam</t>
  </si>
  <si>
    <t>Virgin Islands</t>
  </si>
  <si>
    <t>Wake Island</t>
  </si>
  <si>
    <t>Wallis and Futuna</t>
  </si>
  <si>
    <t>West Bank</t>
  </si>
  <si>
    <t>Western Sahara</t>
  </si>
  <si>
    <t>Yemen</t>
  </si>
  <si>
    <t>Zambia</t>
  </si>
  <si>
    <t>Zimbabwe</t>
  </si>
  <si>
    <t>&lt;Country&gt;</t>
  </si>
  <si>
    <t>Passed</t>
  </si>
  <si>
    <t>Failed</t>
  </si>
  <si>
    <t>Score</t>
  </si>
  <si>
    <t>Score:</t>
  </si>
  <si>
    <t>Sample_1</t>
  </si>
  <si>
    <t>Sample_2</t>
  </si>
  <si>
    <t>Sample_3</t>
  </si>
  <si>
    <t>Sample_4</t>
  </si>
  <si>
    <t>Sample_5</t>
  </si>
  <si>
    <t>Sample_6</t>
  </si>
  <si>
    <t>Sample_7</t>
  </si>
  <si>
    <t xml:space="preserve"> Glims:</t>
  </si>
  <si>
    <t>Sample_8</t>
  </si>
  <si>
    <t>Sample_9</t>
  </si>
  <si>
    <t>Sample_10</t>
  </si>
  <si>
    <t>Sample_11</t>
  </si>
  <si>
    <t>Sample_12</t>
  </si>
  <si>
    <t>Sample_13</t>
  </si>
  <si>
    <t>Sample_14</t>
  </si>
  <si>
    <t>Sample_15</t>
  </si>
  <si>
    <t>Sample_16</t>
  </si>
  <si>
    <t>Sample_17</t>
  </si>
  <si>
    <t>Sample_18</t>
  </si>
  <si>
    <t>Sample_19</t>
  </si>
  <si>
    <t>Sample_20</t>
  </si>
  <si>
    <t>Sample_21</t>
  </si>
  <si>
    <t>Sample_22</t>
  </si>
  <si>
    <t>Sample_23</t>
  </si>
  <si>
    <t>Sample_24</t>
  </si>
  <si>
    <t>Sample_25</t>
  </si>
  <si>
    <t>Sample_26</t>
  </si>
  <si>
    <t>Sample_27</t>
  </si>
  <si>
    <t>Sample_28</t>
  </si>
  <si>
    <t>Sample_29</t>
  </si>
  <si>
    <t>Sample_30</t>
  </si>
  <si>
    <t>Sample_31</t>
  </si>
  <si>
    <t>SNP</t>
  </si>
  <si>
    <t>KASPnuc</t>
  </si>
  <si>
    <t>NGSnuc</t>
  </si>
  <si>
    <t>User Written Name, Surname:</t>
  </si>
  <si>
    <t>User Signature:</t>
  </si>
  <si>
    <t>Caution</t>
  </si>
  <si>
    <r>
      <t xml:space="preserve">Service de Génétique CHU Liège (BE/BEL). Tool for Sample Identification / Tracability  KASP Fluo vs. NGS. </t>
    </r>
    <r>
      <rPr>
        <b/>
        <sz val="22"/>
        <color theme="1"/>
        <rFont val="Calibri"/>
        <family val="2"/>
      </rPr>
      <t>©</t>
    </r>
  </si>
  <si>
    <t>Sample_32</t>
  </si>
  <si>
    <t>BaseGlims</t>
  </si>
  <si>
    <t>FullGlims</t>
  </si>
  <si>
    <t>KASPfile</t>
  </si>
  <si>
    <t>KASPcall</t>
  </si>
  <si>
    <t>KASPmode</t>
  </si>
  <si>
    <t>KASPalleles</t>
  </si>
  <si>
    <t>KASPxFluo</t>
  </si>
  <si>
    <t>KASPyFluo</t>
  </si>
  <si>
    <t>KASPscore</t>
  </si>
  <si>
    <t>BlancCountXfluo</t>
  </si>
  <si>
    <t>BlancSumXfluo</t>
  </si>
  <si>
    <t>BlancSumSqrXfluo</t>
  </si>
  <si>
    <t>BlancMeanYfluo</t>
  </si>
  <si>
    <t>BlancMeanXfluo</t>
  </si>
  <si>
    <t>BlancCountYfluo</t>
  </si>
  <si>
    <t>BlancSumYfluo</t>
  </si>
  <si>
    <t>BlancSumSqrYfluo</t>
  </si>
  <si>
    <t>NGSfile</t>
  </si>
  <si>
    <t>NGScall</t>
  </si>
  <si>
    <t>NGSalleles</t>
  </si>
  <si>
    <t>NGSxReads</t>
  </si>
  <si>
    <t>NGSyReads</t>
  </si>
  <si>
    <t>Generef</t>
  </si>
  <si>
    <t>KASPyMinorA</t>
  </si>
  <si>
    <t>KASPxMajorA</t>
  </si>
  <si>
    <t>NGSxMajor</t>
  </si>
  <si>
    <t>NGSyMajor</t>
  </si>
  <si>
    <t>XXAFkasp</t>
  </si>
  <si>
    <t>XYAFkasp</t>
  </si>
  <si>
    <t>YYAFkasp</t>
  </si>
  <si>
    <t>SNPs table:</t>
  </si>
  <si>
    <t>KASPaf</t>
  </si>
  <si>
    <t>NGSaf</t>
  </si>
  <si>
    <t>NGSmode</t>
  </si>
  <si>
    <t>Manual</t>
  </si>
  <si>
    <t>KASPxBlanc</t>
  </si>
  <si>
    <t>KASPyBlanc</t>
  </si>
  <si>
    <t>Admin. Status</t>
  </si>
  <si>
    <t>Item Status</t>
  </si>
  <si>
    <t>Final Outcomes</t>
  </si>
  <si>
    <t>No Entry</t>
  </si>
  <si>
    <t>Pending</t>
  </si>
  <si>
    <t>ppg (Peoples per 10e9) is:</t>
  </si>
  <si>
    <t>Color</t>
  </si>
  <si>
    <t>≥100,000 &amp; &lt; 1,000,000</t>
  </si>
  <si>
    <t>Hazardous</t>
  </si>
  <si>
    <t>&gt; 1,000,000</t>
  </si>
  <si>
    <t>≥10,000 &amp; &lt; 100,000</t>
  </si>
  <si>
    <t>Mitigated</t>
  </si>
  <si>
    <t>≥1,000 &amp; &lt; 10,000</t>
  </si>
  <si>
    <t>&lt; 1,000</t>
  </si>
  <si>
    <t>ppgKASP</t>
  </si>
  <si>
    <t>ppgNGS</t>
  </si>
  <si>
    <t>ppgOdds</t>
  </si>
  <si>
    <t>OddsValue</t>
  </si>
  <si>
    <t>Service de Génétique CHU Liège (BE/BEL). Tool for Sample Identification / Tracability  KASP Fluo vs. NGS.©</t>
  </si>
  <si>
    <t>KASP File</t>
  </si>
  <si>
    <t>NGS file</t>
  </si>
  <si>
    <t>KASP Glims</t>
  </si>
  <si>
    <t>Approval Officer</t>
  </si>
  <si>
    <t>Validation (Date, Initials, Signature)</t>
  </si>
  <si>
    <t>Date &amp; Comments User:</t>
  </si>
  <si>
    <t>User</t>
  </si>
  <si>
    <t>User Date &amp; Comments:</t>
  </si>
  <si>
    <t>User Final Status (Manually Check Boxes)</t>
  </si>
  <si>
    <t xml:space="preserve"> </t>
  </si>
  <si>
    <t>User ID:</t>
  </si>
  <si>
    <r>
      <t xml:space="preserve">In order to proceed further you need to register by filling the </t>
    </r>
    <r>
      <rPr>
        <b/>
        <sz val="14"/>
        <color rgb="FFFF0000"/>
        <rFont val="Calibri"/>
        <family val="2"/>
        <scheme val="minor"/>
      </rPr>
      <t>red</t>
    </r>
    <r>
      <rPr>
        <b/>
        <sz val="14"/>
        <color theme="1"/>
        <rFont val="Calibri"/>
        <family val="2"/>
        <scheme val="minor"/>
      </rPr>
      <t xml:space="preserve"> boxes here below with valid entries.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</si>
</sst>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0.000"/>
    <numFmt numFmtId="165" formatCode="0.0%"/>
    <numFmt numFmtId="166" formatCode="0.0E+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4"/>
      <color theme="1"/>
      <name val="Calibri"/>
      <family val="2"/>
      <scheme val="minor"/>
    </font>
    <font>
      <b/>
      <sz val="22"/>
      <color theme="1"/>
      <name val="Calibri"/>
      <family val="2"/>
      <scheme val="minor"/>
    </font>
    <font>
      <u/>
      <sz val="11"/>
      <color theme="10"/>
      <name val="Calibri"/>
      <family val="2"/>
      <scheme val="minor"/>
    </font>
    <font>
      <b/>
      <sz val="22"/>
      <color theme="1"/>
      <name val="Calibri"/>
      <family val="2"/>
    </font>
    <font>
      <b/>
      <sz val="16"/>
      <color theme="1"/>
      <name val="Calibri"/>
      <family val="2"/>
      <scheme val="minor"/>
    </font>
    <font>
      <b/>
      <sz val="14"/>
      <color theme="1"/>
      <name val="Calibri"/>
      <family val="2"/>
    </font>
    <font>
      <b/>
      <sz val="14"/>
      <color rgb="FF002060"/>
      <name val="Calibri"/>
      <family val="2"/>
      <scheme val="minor"/>
    </font>
    <font>
      <b/>
      <sz val="14"/>
      <color rgb="FF00B050"/>
      <name val="Calibri"/>
      <family val="2"/>
      <scheme val="minor"/>
    </font>
    <font>
      <b/>
      <u/>
      <sz val="22"/>
      <color theme="10"/>
      <name val="Calibri"/>
      <family val="2"/>
      <scheme val="minor"/>
    </font>
    <font>
      <b/>
      <sz val="12"/>
      <color theme="10"/>
      <name val="Calibri"/>
      <family val="2"/>
      <scheme val="minor"/>
    </font>
    <font>
      <b/>
      <sz val="11"/>
      <color theme="0" tint="-0.249977111117893"/>
      <name val="Calibri"/>
      <family val="2"/>
      <scheme val="minor"/>
    </font>
    <font>
      <b/>
      <sz val="11"/>
      <color theme="0" tint="-0.34998626667073579"/>
      <name val="Calibri"/>
      <family val="2"/>
      <scheme val="minor"/>
    </font>
    <font>
      <b/>
      <sz val="14"/>
      <color rgb="FFFF0000"/>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CCFF"/>
        <bgColor indexed="64"/>
      </patternFill>
    </fill>
    <fill>
      <patternFill patternType="solid">
        <fgColor rgb="FFCCECFF"/>
        <bgColor indexed="64"/>
      </patternFill>
    </fill>
    <fill>
      <patternFill patternType="solid">
        <fgColor rgb="FFFFFF99"/>
        <bgColor indexed="64"/>
      </patternFill>
    </fill>
    <fill>
      <patternFill patternType="solid">
        <fgColor rgb="FFCCFFCC"/>
        <bgColor indexed="64"/>
      </patternFill>
    </fill>
    <fill>
      <patternFill patternType="solid">
        <fgColor rgb="FFFFCC66"/>
        <bgColor indexed="64"/>
      </patternFill>
    </fill>
    <fill>
      <patternFill patternType="solid">
        <fgColor rgb="FFCCCCFF"/>
        <bgColor indexed="64"/>
      </patternFill>
    </fill>
    <fill>
      <patternFill patternType="solid">
        <fgColor rgb="FFF9B47B"/>
        <bgColor indexed="64"/>
      </patternFill>
    </fill>
  </fills>
  <borders count="5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top style="medium">
        <color auto="1"/>
      </top>
      <bottom style="medium">
        <color auto="1"/>
      </bottom>
      <diagonal/>
    </border>
    <border>
      <left/>
      <right style="thin">
        <color auto="1"/>
      </right>
      <top style="medium">
        <color indexed="64"/>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top style="medium">
        <color auto="1"/>
      </top>
      <bottom style="medium">
        <color auto="1"/>
      </bottom>
      <diagonal/>
    </border>
    <border>
      <left/>
      <right style="thin">
        <color indexed="64"/>
      </right>
      <top style="medium">
        <color indexed="64"/>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indexed="64"/>
      </right>
      <top style="medium">
        <color auto="1"/>
      </top>
      <bottom style="medium">
        <color auto="1"/>
      </bottom>
      <diagonal/>
    </border>
    <border>
      <left style="medium">
        <color indexed="64"/>
      </left>
      <right/>
      <top style="medium">
        <color indexed="64"/>
      </top>
      <bottom style="medium">
        <color auto="1"/>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auto="1"/>
      </left>
      <right style="medium">
        <color auto="1"/>
      </right>
      <top style="thin">
        <color auto="1"/>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rgb="FFFF0000"/>
      </left>
      <right style="medium">
        <color rgb="FFFF0000"/>
      </right>
      <top style="medium">
        <color rgb="FFFF0000"/>
      </top>
      <bottom style="thin">
        <color rgb="FFFF0000"/>
      </bottom>
      <diagonal/>
    </border>
    <border>
      <left style="medium">
        <color rgb="FFFF0000"/>
      </left>
      <right style="medium">
        <color rgb="FFFF0000"/>
      </right>
      <top style="thin">
        <color rgb="FFFF0000"/>
      </top>
      <bottom style="thin">
        <color rgb="FFFF0000"/>
      </bottom>
      <diagonal/>
    </border>
    <border>
      <left style="medium">
        <color rgb="FFFF0000"/>
      </left>
      <right style="medium">
        <color rgb="FFFF0000"/>
      </right>
      <top style="thin">
        <color rgb="FFFF0000"/>
      </top>
      <bottom style="medium">
        <color rgb="FFFF0000"/>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8" fillId="0" borderId="0"/>
    <xf numFmtId="0" fontId="18" fillId="0" borderId="0"/>
    <xf numFmtId="44" fontId="18" fillId="0" borderId="0" applyFont="0" applyFill="0" applyBorder="0" applyAlignment="0" applyProtection="0"/>
    <xf numFmtId="0" fontId="18" fillId="0" borderId="0"/>
    <xf numFmtId="0" fontId="21" fillId="0" borderId="0" applyNumberFormat="0" applyFill="0" applyBorder="0" applyAlignment="0" applyProtection="0"/>
  </cellStyleXfs>
  <cellXfs count="205">
    <xf numFmtId="0" fontId="0" fillId="0" borderId="0" xfId="0"/>
    <xf numFmtId="0" fontId="19" fillId="0" borderId="0" xfId="0" applyFont="1" applyAlignment="1">
      <alignment horizontal="center"/>
    </xf>
    <xf numFmtId="0" fontId="19" fillId="33" borderId="0" xfId="0" applyFont="1" applyFill="1"/>
    <xf numFmtId="0" fontId="19" fillId="0" borderId="0" xfId="0" applyFont="1"/>
    <xf numFmtId="0" fontId="0" fillId="0" borderId="0" xfId="0"/>
    <xf numFmtId="0" fontId="0" fillId="0" borderId="0" xfId="0" applyAlignment="1">
      <alignment horizontal="center" vertical="center"/>
    </xf>
    <xf numFmtId="0" fontId="16" fillId="33" borderId="18" xfId="0" applyFont="1" applyFill="1" applyBorder="1" applyAlignment="1">
      <alignment horizontal="center" vertical="center"/>
    </xf>
    <xf numFmtId="0" fontId="16" fillId="0" borderId="11" xfId="0" applyFont="1" applyBorder="1" applyAlignment="1">
      <alignment horizontal="center" vertical="center"/>
    </xf>
    <xf numFmtId="0" fontId="16" fillId="33" borderId="13" xfId="0" applyFont="1" applyFill="1" applyBorder="1" applyAlignment="1">
      <alignment horizontal="center" vertical="center"/>
    </xf>
    <xf numFmtId="0" fontId="16" fillId="33" borderId="14" xfId="0" applyFont="1" applyFill="1" applyBorder="1" applyAlignment="1">
      <alignment horizontal="center" vertical="center"/>
    </xf>
    <xf numFmtId="0" fontId="16" fillId="0" borderId="13" xfId="0" applyFont="1" applyBorder="1" applyAlignment="1">
      <alignment horizontal="center" vertical="center"/>
    </xf>
    <xf numFmtId="0" fontId="16" fillId="33" borderId="15" xfId="0" applyFont="1" applyFill="1" applyBorder="1" applyAlignment="1">
      <alignment horizontal="center" vertical="center"/>
    </xf>
    <xf numFmtId="0" fontId="16" fillId="33" borderId="21" xfId="0" applyFont="1" applyFill="1" applyBorder="1" applyAlignment="1">
      <alignment horizontal="center" vertical="center"/>
    </xf>
    <xf numFmtId="0" fontId="16" fillId="33" borderId="16" xfId="0" applyFont="1" applyFill="1" applyBorder="1" applyAlignment="1">
      <alignment horizontal="center" vertical="center"/>
    </xf>
    <xf numFmtId="0" fontId="19" fillId="33" borderId="0" xfId="0" applyFont="1" applyFill="1" applyAlignment="1">
      <alignment horizontal="center"/>
    </xf>
    <xf numFmtId="0" fontId="16" fillId="0" borderId="0" xfId="0" applyFont="1" applyAlignment="1">
      <alignment horizontal="center" vertical="center"/>
    </xf>
    <xf numFmtId="0" fontId="19" fillId="0" borderId="22" xfId="0" applyFont="1" applyBorder="1" applyAlignment="1">
      <alignment horizontal="center" vertical="center"/>
    </xf>
    <xf numFmtId="0" fontId="16" fillId="0" borderId="23" xfId="0" applyFont="1" applyBorder="1" applyAlignment="1">
      <alignment horizontal="center" vertical="center"/>
    </xf>
    <xf numFmtId="0" fontId="16" fillId="33" borderId="24" xfId="0" applyFont="1" applyFill="1" applyBorder="1" applyAlignment="1">
      <alignment horizontal="center" vertical="center"/>
    </xf>
    <xf numFmtId="0" fontId="16" fillId="0" borderId="24" xfId="0" applyFont="1" applyBorder="1" applyAlignment="1">
      <alignment horizontal="center" vertical="center"/>
    </xf>
    <xf numFmtId="0" fontId="16" fillId="33" borderId="25" xfId="0" applyFont="1" applyFill="1" applyBorder="1" applyAlignment="1">
      <alignment horizontal="center" vertical="center"/>
    </xf>
    <xf numFmtId="0" fontId="19" fillId="0" borderId="23" xfId="0" applyFont="1" applyBorder="1" applyAlignment="1">
      <alignment horizontal="center"/>
    </xf>
    <xf numFmtId="0" fontId="19" fillId="0" borderId="24" xfId="0" applyFont="1" applyBorder="1" applyAlignment="1">
      <alignment horizontal="center"/>
    </xf>
    <xf numFmtId="0" fontId="19" fillId="0" borderId="25" xfId="0" applyFont="1" applyBorder="1" applyAlignment="1">
      <alignment horizontal="center"/>
    </xf>
    <xf numFmtId="0" fontId="19" fillId="0" borderId="0" xfId="0" applyFont="1" applyFill="1" applyBorder="1" applyAlignment="1">
      <alignment horizontal="center" vertical="center"/>
    </xf>
    <xf numFmtId="0" fontId="0" fillId="0" borderId="0" xfId="0" applyAlignment="1">
      <alignment vertical="center"/>
    </xf>
    <xf numFmtId="0" fontId="16" fillId="33" borderId="45" xfId="0" applyFont="1" applyFill="1" applyBorder="1" applyAlignment="1">
      <alignment horizontal="center" vertical="center"/>
    </xf>
    <xf numFmtId="0" fontId="16" fillId="33" borderId="46" xfId="0" applyFont="1" applyFill="1" applyBorder="1" applyAlignment="1">
      <alignment horizontal="center" vertical="center"/>
    </xf>
    <xf numFmtId="0" fontId="16" fillId="33" borderId="47" xfId="0" applyFont="1" applyFill="1" applyBorder="1" applyAlignment="1">
      <alignment horizontal="center" vertical="center"/>
    </xf>
    <xf numFmtId="0" fontId="23" fillId="0" borderId="0" xfId="0" applyFont="1" applyAlignment="1">
      <alignment horizontal="center" vertical="center"/>
    </xf>
    <xf numFmtId="165" fontId="16" fillId="0" borderId="42" xfId="1" applyNumberFormat="1" applyFont="1" applyBorder="1" applyAlignment="1">
      <alignment horizontal="center" vertical="center"/>
    </xf>
    <xf numFmtId="165" fontId="16" fillId="33" borderId="43" xfId="1" applyNumberFormat="1" applyFont="1" applyFill="1" applyBorder="1" applyAlignment="1">
      <alignment horizontal="center" vertical="center"/>
    </xf>
    <xf numFmtId="165" fontId="16" fillId="0" borderId="43" xfId="1" applyNumberFormat="1" applyFont="1" applyBorder="1" applyAlignment="1">
      <alignment horizontal="center" vertical="center"/>
    </xf>
    <xf numFmtId="165" fontId="16" fillId="33" borderId="44" xfId="1" applyNumberFormat="1" applyFont="1" applyFill="1" applyBorder="1" applyAlignment="1">
      <alignment horizontal="center" vertical="center"/>
    </xf>
    <xf numFmtId="0" fontId="19" fillId="0" borderId="0" xfId="0" applyFont="1" applyAlignment="1">
      <alignment horizontal="center" vertical="center"/>
    </xf>
    <xf numFmtId="0" fontId="19" fillId="34" borderId="0" xfId="0" applyFont="1" applyFill="1" applyAlignment="1">
      <alignment horizontal="center" vertical="center"/>
    </xf>
    <xf numFmtId="0" fontId="24" fillId="0" borderId="0" xfId="0" applyFont="1" applyAlignment="1">
      <alignment horizontal="center" vertical="center"/>
    </xf>
    <xf numFmtId="0" fontId="19" fillId="0" borderId="48" xfId="0" applyFont="1" applyBorder="1" applyAlignment="1" applyProtection="1">
      <alignment horizontal="center"/>
      <protection locked="0"/>
    </xf>
    <xf numFmtId="0" fontId="19" fillId="0" borderId="49" xfId="0" applyFont="1" applyBorder="1" applyAlignment="1" applyProtection="1">
      <alignment horizontal="center"/>
      <protection locked="0"/>
    </xf>
    <xf numFmtId="0" fontId="19" fillId="0" borderId="50" xfId="0" applyFont="1" applyBorder="1" applyAlignment="1" applyProtection="1">
      <alignment horizontal="center"/>
      <protection locked="0"/>
    </xf>
    <xf numFmtId="0" fontId="25" fillId="0" borderId="0" xfId="0" applyFont="1" applyAlignment="1">
      <alignment horizontal="center" vertical="center" wrapText="1"/>
    </xf>
    <xf numFmtId="0" fontId="26" fillId="0" borderId="0" xfId="0" applyFont="1" applyAlignment="1">
      <alignment horizontal="center"/>
    </xf>
    <xf numFmtId="0" fontId="0" fillId="0" borderId="16" xfId="0" applyBorder="1" applyAlignment="1">
      <alignment horizontal="center" vertical="center"/>
    </xf>
    <xf numFmtId="0" fontId="0" fillId="0" borderId="12" xfId="0" applyBorder="1" applyAlignment="1">
      <alignment horizontal="center" vertical="center"/>
    </xf>
    <xf numFmtId="0" fontId="19" fillId="0" borderId="10"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6" fillId="0" borderId="12" xfId="0" applyFont="1" applyBorder="1" applyAlignment="1">
      <alignment horizontal="center" vertical="center"/>
    </xf>
    <xf numFmtId="0" fontId="16" fillId="0" borderId="18" xfId="0" applyFont="1" applyBorder="1" applyAlignment="1">
      <alignment horizontal="center" vertical="center"/>
    </xf>
    <xf numFmtId="0" fontId="16" fillId="0" borderId="14" xfId="0" applyFont="1" applyBorder="1" applyAlignment="1">
      <alignment horizontal="center" vertical="center"/>
    </xf>
    <xf numFmtId="0" fontId="28" fillId="0" borderId="11" xfId="48" applyFont="1" applyBorder="1" applyAlignment="1">
      <alignment horizontal="center" vertical="center"/>
    </xf>
    <xf numFmtId="0" fontId="28" fillId="0" borderId="13" xfId="48" applyFont="1" applyBorder="1" applyAlignment="1">
      <alignment horizontal="center" vertical="center"/>
    </xf>
    <xf numFmtId="0" fontId="19" fillId="0" borderId="17" xfId="0" applyFont="1" applyBorder="1" applyAlignment="1">
      <alignment horizontal="center" vertical="center"/>
    </xf>
    <xf numFmtId="0" fontId="19" fillId="0" borderId="23" xfId="0" applyFont="1" applyBorder="1" applyAlignment="1">
      <alignment horizontal="center" vertical="center"/>
    </xf>
    <xf numFmtId="0" fontId="19" fillId="0" borderId="24" xfId="0" applyFont="1" applyBorder="1" applyAlignment="1">
      <alignment horizontal="center" vertical="center"/>
    </xf>
    <xf numFmtId="0" fontId="16" fillId="0" borderId="18" xfId="0" applyFont="1" applyBorder="1" applyAlignment="1">
      <alignment horizontal="center" vertical="center"/>
    </xf>
    <xf numFmtId="0" fontId="16" fillId="0" borderId="14" xfId="0" applyFont="1" applyBorder="1" applyAlignment="1">
      <alignment horizontal="center" vertical="center"/>
    </xf>
    <xf numFmtId="0" fontId="28" fillId="35" borderId="13" xfId="48" applyFont="1" applyFill="1" applyBorder="1" applyAlignment="1">
      <alignment horizontal="center" vertical="center"/>
    </xf>
    <xf numFmtId="0" fontId="16" fillId="35" borderId="18" xfId="0" applyFont="1" applyFill="1" applyBorder="1" applyAlignment="1">
      <alignment horizontal="center" vertical="center"/>
    </xf>
    <xf numFmtId="0" fontId="16" fillId="35" borderId="14" xfId="0" applyFont="1" applyFill="1" applyBorder="1" applyAlignment="1">
      <alignment horizontal="center" vertical="center"/>
    </xf>
    <xf numFmtId="0" fontId="19" fillId="35" borderId="24" xfId="0" applyFont="1" applyFill="1" applyBorder="1" applyAlignment="1">
      <alignment horizontal="center" vertical="center"/>
    </xf>
    <xf numFmtId="0" fontId="28" fillId="35" borderId="15" xfId="48" applyFont="1" applyFill="1" applyBorder="1" applyAlignment="1">
      <alignment horizontal="center" vertical="center"/>
    </xf>
    <xf numFmtId="0" fontId="19" fillId="35" borderId="25" xfId="0" applyFont="1" applyFill="1" applyBorder="1" applyAlignment="1">
      <alignment horizontal="center" vertical="center"/>
    </xf>
    <xf numFmtId="1" fontId="19" fillId="0" borderId="20" xfId="0" applyNumberFormat="1" applyFont="1" applyBorder="1" applyAlignment="1">
      <alignment horizontal="center" vertical="center"/>
    </xf>
    <xf numFmtId="1" fontId="16" fillId="0" borderId="12" xfId="0" applyNumberFormat="1" applyFont="1" applyBorder="1" applyAlignment="1">
      <alignment horizontal="center" vertical="center"/>
    </xf>
    <xf numFmtId="1" fontId="19" fillId="35" borderId="18" xfId="0" applyNumberFormat="1" applyFont="1" applyFill="1" applyBorder="1" applyAlignment="1">
      <alignment horizontal="center" vertical="center"/>
    </xf>
    <xf numFmtId="1" fontId="16" fillId="35" borderId="14" xfId="0" applyNumberFormat="1" applyFont="1" applyFill="1" applyBorder="1" applyAlignment="1">
      <alignment horizontal="center" vertical="center"/>
    </xf>
    <xf numFmtId="1" fontId="19" fillId="0" borderId="18" xfId="0" applyNumberFormat="1" applyFont="1" applyBorder="1" applyAlignment="1">
      <alignment horizontal="center" vertical="center"/>
    </xf>
    <xf numFmtId="1" fontId="16" fillId="0" borderId="14" xfId="0" applyNumberFormat="1" applyFont="1" applyBorder="1" applyAlignment="1">
      <alignment horizontal="center" vertical="center"/>
    </xf>
    <xf numFmtId="1" fontId="19" fillId="35" borderId="21" xfId="0" applyNumberFormat="1" applyFont="1" applyFill="1" applyBorder="1" applyAlignment="1">
      <alignment horizontal="center" vertical="center"/>
    </xf>
    <xf numFmtId="1" fontId="16" fillId="35" borderId="16" xfId="0" applyNumberFormat="1" applyFont="1" applyFill="1" applyBorder="1" applyAlignment="1">
      <alignment horizontal="center" vertical="center"/>
    </xf>
    <xf numFmtId="0" fontId="16" fillId="35" borderId="13" xfId="0" applyFont="1" applyFill="1" applyBorder="1" applyAlignment="1">
      <alignment horizontal="center" vertical="center"/>
    </xf>
    <xf numFmtId="0" fontId="16" fillId="0" borderId="20" xfId="0" applyFont="1" applyBorder="1" applyAlignment="1">
      <alignment horizontal="center" vertical="center"/>
    </xf>
    <xf numFmtId="0" fontId="16" fillId="35" borderId="18" xfId="0" applyFont="1" applyFill="1" applyBorder="1" applyAlignment="1">
      <alignment horizontal="center" vertical="center"/>
    </xf>
    <xf numFmtId="0" fontId="16" fillId="0" borderId="18" xfId="0" applyFont="1" applyBorder="1" applyAlignment="1">
      <alignment horizontal="center" vertical="center"/>
    </xf>
    <xf numFmtId="0" fontId="19" fillId="0" borderId="10" xfId="0" applyFont="1" applyBorder="1" applyAlignment="1">
      <alignment horizontal="center" vertical="center"/>
    </xf>
    <xf numFmtId="0" fontId="16" fillId="0" borderId="20" xfId="0" applyFont="1" applyBorder="1" applyAlignment="1">
      <alignment horizontal="center" vertical="center"/>
    </xf>
    <xf numFmtId="0" fontId="16" fillId="0" borderId="12" xfId="0" applyFont="1" applyBorder="1" applyAlignment="1">
      <alignment horizontal="center" vertical="center"/>
    </xf>
    <xf numFmtId="0" fontId="16" fillId="35" borderId="18" xfId="0" applyFont="1" applyFill="1" applyBorder="1" applyAlignment="1">
      <alignment horizontal="center" vertical="center"/>
    </xf>
    <xf numFmtId="0" fontId="16" fillId="35" borderId="14" xfId="0" applyFont="1" applyFill="1" applyBorder="1" applyAlignment="1">
      <alignment horizontal="center" vertical="center"/>
    </xf>
    <xf numFmtId="0" fontId="16" fillId="0" borderId="18" xfId="0" applyFont="1" applyBorder="1" applyAlignment="1">
      <alignment horizontal="center" vertical="center"/>
    </xf>
    <xf numFmtId="0" fontId="16" fillId="0" borderId="14" xfId="0" applyFont="1" applyBorder="1" applyAlignment="1">
      <alignment horizontal="center" vertical="center"/>
    </xf>
    <xf numFmtId="0" fontId="16" fillId="0" borderId="18" xfId="0" applyFont="1" applyBorder="1" applyAlignment="1">
      <alignment horizontal="center" vertical="center"/>
    </xf>
    <xf numFmtId="0" fontId="16" fillId="0" borderId="20" xfId="0" applyFont="1" applyBorder="1" applyAlignment="1">
      <alignment horizontal="center" vertical="center"/>
    </xf>
    <xf numFmtId="0" fontId="16" fillId="0" borderId="12" xfId="0" applyFont="1" applyBorder="1" applyAlignment="1">
      <alignment horizontal="center" vertical="center"/>
    </xf>
    <xf numFmtId="164" fontId="16" fillId="0" borderId="18" xfId="0" applyNumberFormat="1" applyFont="1" applyBorder="1" applyAlignment="1">
      <alignment horizontal="center" vertical="center"/>
    </xf>
    <xf numFmtId="164" fontId="16" fillId="0" borderId="20" xfId="0" applyNumberFormat="1" applyFont="1" applyBorder="1" applyAlignment="1">
      <alignment horizontal="center" vertical="center"/>
    </xf>
    <xf numFmtId="0" fontId="16" fillId="0" borderId="16" xfId="0" applyFont="1" applyBorder="1" applyAlignment="1">
      <alignment horizontal="center" vertical="center"/>
    </xf>
    <xf numFmtId="164" fontId="16" fillId="0" borderId="12" xfId="0" applyNumberFormat="1" applyFont="1" applyBorder="1" applyAlignment="1">
      <alignment horizontal="center" vertical="center"/>
    </xf>
    <xf numFmtId="164" fontId="16" fillId="0" borderId="14" xfId="0" applyNumberFormat="1" applyFont="1" applyBorder="1" applyAlignment="1">
      <alignment horizontal="center" vertical="center"/>
    </xf>
    <xf numFmtId="0" fontId="16" fillId="0" borderId="14" xfId="0" applyFont="1" applyBorder="1" applyAlignment="1">
      <alignment horizontal="center" vertical="center"/>
    </xf>
    <xf numFmtId="0" fontId="19" fillId="36" borderId="17" xfId="0" applyFont="1" applyFill="1" applyBorder="1" applyAlignment="1">
      <alignment horizontal="center" vertical="center"/>
    </xf>
    <xf numFmtId="0" fontId="19" fillId="36" borderId="10" xfId="0" applyFont="1" applyFill="1" applyBorder="1" applyAlignment="1">
      <alignment horizontal="center" vertical="center"/>
    </xf>
    <xf numFmtId="0" fontId="19" fillId="36" borderId="19" xfId="0" applyFont="1" applyFill="1" applyBorder="1" applyAlignment="1">
      <alignment horizontal="center" vertical="center"/>
    </xf>
    <xf numFmtId="0" fontId="19" fillId="37" borderId="10" xfId="0" applyFont="1" applyFill="1" applyBorder="1" applyAlignment="1">
      <alignment horizontal="center" vertical="center"/>
    </xf>
    <xf numFmtId="0" fontId="19" fillId="37" borderId="19" xfId="0" applyFont="1" applyFill="1" applyBorder="1" applyAlignment="1">
      <alignment horizontal="center" vertical="center"/>
    </xf>
    <xf numFmtId="0" fontId="19" fillId="37" borderId="17" xfId="0" applyFont="1" applyFill="1" applyBorder="1" applyAlignment="1">
      <alignment horizontal="center" vertical="center"/>
    </xf>
    <xf numFmtId="0" fontId="23" fillId="36" borderId="19" xfId="0" applyFont="1" applyFill="1" applyBorder="1" applyAlignment="1">
      <alignment horizontal="center" vertical="center"/>
    </xf>
    <xf numFmtId="0" fontId="19" fillId="38" borderId="10" xfId="0" applyFont="1" applyFill="1" applyBorder="1" applyAlignment="1">
      <alignment horizontal="center" vertical="center"/>
    </xf>
    <xf numFmtId="0" fontId="19" fillId="38" borderId="17" xfId="0" applyFont="1" applyFill="1" applyBorder="1" applyAlignment="1">
      <alignment horizontal="center" vertical="center"/>
    </xf>
    <xf numFmtId="0" fontId="23" fillId="38" borderId="10" xfId="0" applyFont="1" applyFill="1" applyBorder="1" applyAlignment="1">
      <alignment horizontal="center" vertical="center"/>
    </xf>
    <xf numFmtId="0" fontId="19" fillId="39" borderId="0" xfId="0" applyFont="1" applyFill="1" applyAlignment="1">
      <alignment horizontal="center" vertical="center"/>
    </xf>
    <xf numFmtId="0" fontId="23" fillId="39" borderId="10" xfId="0" applyFont="1" applyFill="1" applyBorder="1" applyAlignment="1">
      <alignment horizontal="center" vertical="center"/>
    </xf>
    <xf numFmtId="0" fontId="16" fillId="39" borderId="15" xfId="0" applyFont="1" applyFill="1" applyBorder="1" applyAlignment="1">
      <alignment horizontal="center" vertical="center"/>
    </xf>
    <xf numFmtId="0" fontId="16" fillId="36" borderId="11" xfId="0" applyFont="1" applyFill="1" applyBorder="1" applyAlignment="1">
      <alignment horizontal="center" vertical="center"/>
    </xf>
    <xf numFmtId="0" fontId="16" fillId="37" borderId="11" xfId="0" applyFont="1" applyFill="1" applyBorder="1" applyAlignment="1">
      <alignment horizontal="center" vertical="center"/>
    </xf>
    <xf numFmtId="0" fontId="16" fillId="38" borderId="11" xfId="0" applyFont="1" applyFill="1" applyBorder="1" applyAlignment="1">
      <alignment horizontal="center" vertical="center"/>
    </xf>
    <xf numFmtId="0" fontId="16" fillId="40" borderId="15" xfId="0" applyFont="1" applyFill="1" applyBorder="1" applyAlignment="1">
      <alignment horizontal="center" vertical="center"/>
    </xf>
    <xf numFmtId="0" fontId="23" fillId="37" borderId="41" xfId="0" applyFont="1" applyFill="1" applyBorder="1" applyAlignment="1">
      <alignment horizontal="center" vertical="center"/>
    </xf>
    <xf numFmtId="0" fontId="23" fillId="36" borderId="10" xfId="0" applyFont="1" applyFill="1" applyBorder="1" applyAlignment="1">
      <alignment horizontal="center" vertical="center"/>
    </xf>
    <xf numFmtId="9" fontId="23" fillId="0" borderId="17" xfId="1" applyFont="1" applyBorder="1" applyAlignment="1">
      <alignment horizontal="center" vertical="center"/>
    </xf>
    <xf numFmtId="0" fontId="19" fillId="41" borderId="0" xfId="0" applyFont="1" applyFill="1" applyAlignment="1">
      <alignment horizontal="center" vertical="center"/>
    </xf>
    <xf numFmtId="0" fontId="19" fillId="37" borderId="0" xfId="0" applyFont="1" applyFill="1" applyAlignment="1">
      <alignment horizontal="center" vertical="center"/>
    </xf>
    <xf numFmtId="0" fontId="19" fillId="42" borderId="0" xfId="0" applyFont="1" applyFill="1" applyAlignment="1">
      <alignment horizontal="center" vertical="center"/>
    </xf>
    <xf numFmtId="0" fontId="19" fillId="36" borderId="0" xfId="0" applyFont="1" applyFill="1" applyAlignment="1">
      <alignment horizontal="center" vertical="center"/>
    </xf>
    <xf numFmtId="0" fontId="19" fillId="38" borderId="0" xfId="0" applyFont="1" applyFill="1" applyAlignment="1">
      <alignment horizontal="center" vertical="center"/>
    </xf>
    <xf numFmtId="9" fontId="16" fillId="0" borderId="27" xfId="1" applyFont="1" applyBorder="1" applyAlignment="1">
      <alignment horizontal="center" vertical="center"/>
    </xf>
    <xf numFmtId="9" fontId="16" fillId="35" borderId="28" xfId="1" applyFont="1" applyFill="1" applyBorder="1" applyAlignment="1">
      <alignment horizontal="center" vertical="center"/>
    </xf>
    <xf numFmtId="9" fontId="16" fillId="0" borderId="28" xfId="1" applyFont="1" applyBorder="1" applyAlignment="1">
      <alignment horizontal="center" vertical="center"/>
    </xf>
    <xf numFmtId="9" fontId="16" fillId="35" borderId="29" xfId="1" applyFont="1" applyFill="1" applyBorder="1" applyAlignment="1">
      <alignment horizontal="center" vertical="center"/>
    </xf>
    <xf numFmtId="1" fontId="23" fillId="0" borderId="17" xfId="1" applyNumberFormat="1" applyFont="1" applyBorder="1" applyAlignment="1">
      <alignment horizontal="center" vertical="center"/>
    </xf>
    <xf numFmtId="164" fontId="16" fillId="0" borderId="11" xfId="0" applyNumberFormat="1" applyFont="1" applyBorder="1" applyAlignment="1">
      <alignment horizontal="center" vertical="center"/>
    </xf>
    <xf numFmtId="164" fontId="16" fillId="33" borderId="13" xfId="0" applyNumberFormat="1" applyFont="1" applyFill="1" applyBorder="1" applyAlignment="1">
      <alignment horizontal="center" vertical="center"/>
    </xf>
    <xf numFmtId="164" fontId="16" fillId="33" borderId="18" xfId="0" applyNumberFormat="1" applyFont="1" applyFill="1" applyBorder="1" applyAlignment="1">
      <alignment horizontal="center" vertical="center"/>
    </xf>
    <xf numFmtId="164" fontId="16" fillId="0" borderId="13" xfId="0" applyNumberFormat="1" applyFont="1" applyBorder="1" applyAlignment="1">
      <alignment horizontal="center" vertical="center"/>
    </xf>
    <xf numFmtId="164" fontId="16" fillId="33" borderId="15" xfId="0" applyNumberFormat="1" applyFont="1" applyFill="1" applyBorder="1" applyAlignment="1">
      <alignment horizontal="center" vertical="center"/>
    </xf>
    <xf numFmtId="164" fontId="16" fillId="33" borderId="21" xfId="0" applyNumberFormat="1" applyFont="1" applyFill="1" applyBorder="1" applyAlignment="1">
      <alignment horizontal="center" vertical="center"/>
    </xf>
    <xf numFmtId="164" fontId="16" fillId="33" borderId="14" xfId="0" applyNumberFormat="1" applyFont="1" applyFill="1" applyBorder="1" applyAlignment="1">
      <alignment horizontal="center" vertical="center"/>
    </xf>
    <xf numFmtId="164" fontId="16" fillId="33" borderId="16" xfId="0" applyNumberFormat="1" applyFont="1" applyFill="1" applyBorder="1" applyAlignment="1">
      <alignment horizontal="center" vertical="center"/>
    </xf>
    <xf numFmtId="0" fontId="19" fillId="0" borderId="0" xfId="0" applyFont="1" applyAlignment="1">
      <alignment horizontal="center" vertical="center" wrapText="1"/>
    </xf>
    <xf numFmtId="0" fontId="19" fillId="0" borderId="41" xfId="0" applyFont="1" applyBorder="1" applyAlignment="1">
      <alignment horizontal="center"/>
    </xf>
    <xf numFmtId="0" fontId="0" fillId="0" borderId="30" xfId="0" applyBorder="1" applyAlignment="1"/>
    <xf numFmtId="0" fontId="0" fillId="0" borderId="40" xfId="0" applyBorder="1" applyAlignment="1"/>
    <xf numFmtId="0" fontId="20" fillId="0" borderId="0" xfId="0" applyFont="1" applyAlignment="1">
      <alignment horizontal="center" vertical="center"/>
    </xf>
    <xf numFmtId="0" fontId="19" fillId="0" borderId="18" xfId="0" applyFont="1" applyBorder="1" applyAlignment="1">
      <alignment horizontal="center" vertical="center"/>
    </xf>
    <xf numFmtId="0" fontId="16" fillId="0" borderId="18" xfId="0" applyFont="1" applyBorder="1" applyAlignment="1">
      <alignment horizontal="center" vertical="center"/>
    </xf>
    <xf numFmtId="0" fontId="16" fillId="0" borderId="41" xfId="0" applyFont="1" applyBorder="1" applyAlignment="1">
      <alignment horizontal="center" vertical="center"/>
    </xf>
    <xf numFmtId="0" fontId="16" fillId="0" borderId="30" xfId="0" applyFont="1" applyBorder="1" applyAlignment="1">
      <alignment horizontal="center" vertical="center"/>
    </xf>
    <xf numFmtId="0" fontId="16" fillId="0" borderId="40" xfId="0" applyFont="1" applyBorder="1" applyAlignment="1">
      <alignment horizontal="center" vertical="center"/>
    </xf>
    <xf numFmtId="0" fontId="30" fillId="0" borderId="32" xfId="0" applyFont="1" applyBorder="1" applyAlignment="1">
      <alignment horizontal="center" vertical="center"/>
    </xf>
    <xf numFmtId="0" fontId="30" fillId="0" borderId="33" xfId="0" applyFont="1" applyBorder="1" applyAlignment="1">
      <alignment horizontal="center" vertical="center"/>
    </xf>
    <xf numFmtId="0" fontId="30" fillId="0" borderId="34" xfId="0" applyFont="1" applyBorder="1" applyAlignment="1">
      <alignment horizontal="center" vertical="center"/>
    </xf>
    <xf numFmtId="0" fontId="30" fillId="0" borderId="35" xfId="0" applyFont="1" applyBorder="1" applyAlignment="1">
      <alignment horizontal="center" vertical="center"/>
    </xf>
    <xf numFmtId="0" fontId="30" fillId="0" borderId="0" xfId="0" applyFont="1" applyBorder="1" applyAlignment="1">
      <alignment horizontal="center" vertical="center"/>
    </xf>
    <xf numFmtId="0" fontId="30" fillId="0" borderId="36" xfId="0" applyFont="1" applyBorder="1" applyAlignment="1">
      <alignment horizontal="center" vertical="center"/>
    </xf>
    <xf numFmtId="0" fontId="30" fillId="0" borderId="37" xfId="0" applyFont="1" applyBorder="1" applyAlignment="1">
      <alignment horizontal="center" vertical="center"/>
    </xf>
    <xf numFmtId="0" fontId="30" fillId="0" borderId="38" xfId="0" applyFont="1" applyBorder="1" applyAlignment="1">
      <alignment horizontal="center" vertical="center"/>
    </xf>
    <xf numFmtId="0" fontId="30" fillId="0" borderId="39" xfId="0" applyFont="1" applyBorder="1" applyAlignment="1">
      <alignment horizontal="center" vertical="center"/>
    </xf>
    <xf numFmtId="0" fontId="19" fillId="0" borderId="19" xfId="0" applyFont="1" applyBorder="1" applyAlignment="1">
      <alignment horizontal="center" vertical="center"/>
    </xf>
    <xf numFmtId="0" fontId="16" fillId="0" borderId="19" xfId="0" applyFont="1" applyBorder="1" applyAlignment="1">
      <alignment horizontal="center" vertical="center"/>
    </xf>
    <xf numFmtId="0" fontId="16" fillId="0" borderId="17" xfId="0" applyFont="1" applyBorder="1" applyAlignment="1">
      <alignment horizontal="center" vertical="center"/>
    </xf>
    <xf numFmtId="0" fontId="19" fillId="0" borderId="10" xfId="0" applyFont="1" applyBorder="1" applyAlignment="1">
      <alignment horizontal="center" vertical="center"/>
    </xf>
    <xf numFmtId="0" fontId="19" fillId="0" borderId="31" xfId="0" applyFont="1" applyBorder="1" applyAlignment="1">
      <alignment horizontal="center" vertical="center"/>
    </xf>
    <xf numFmtId="0" fontId="16" fillId="0" borderId="26" xfId="0" applyFont="1" applyBorder="1" applyAlignment="1">
      <alignment horizontal="center" vertical="center"/>
    </xf>
    <xf numFmtId="0" fontId="19" fillId="0" borderId="11" xfId="0" applyFont="1" applyBorder="1" applyAlignment="1">
      <alignment horizontal="center" vertical="center"/>
    </xf>
    <xf numFmtId="0" fontId="19" fillId="0" borderId="20" xfId="0" applyFont="1" applyBorder="1" applyAlignment="1">
      <alignment horizontal="center" vertical="center"/>
    </xf>
    <xf numFmtId="0" fontId="16" fillId="0" borderId="20" xfId="0" applyFont="1" applyBorder="1" applyAlignment="1">
      <alignment horizontal="center" vertical="center"/>
    </xf>
    <xf numFmtId="0" fontId="16" fillId="0" borderId="12" xfId="0" applyFont="1" applyBorder="1" applyAlignment="1">
      <alignment horizontal="center" vertical="center"/>
    </xf>
    <xf numFmtId="0" fontId="19" fillId="35" borderId="18" xfId="0" applyFont="1" applyFill="1" applyBorder="1" applyAlignment="1">
      <alignment horizontal="center" vertical="center"/>
    </xf>
    <xf numFmtId="0" fontId="16" fillId="35" borderId="18" xfId="0" applyFont="1" applyFill="1" applyBorder="1" applyAlignment="1">
      <alignment horizontal="center" vertical="center"/>
    </xf>
    <xf numFmtId="0" fontId="19" fillId="0" borderId="15" xfId="0" applyFont="1" applyBorder="1" applyAlignment="1">
      <alignment horizontal="center" vertical="center"/>
    </xf>
    <xf numFmtId="0" fontId="19" fillId="0" borderId="21" xfId="0" applyFont="1" applyBorder="1" applyAlignment="1">
      <alignment horizontal="center" vertical="center"/>
    </xf>
    <xf numFmtId="0" fontId="16" fillId="0" borderId="21" xfId="0" applyFont="1" applyBorder="1" applyAlignment="1">
      <alignment horizontal="center" vertical="center"/>
    </xf>
    <xf numFmtId="0" fontId="16" fillId="0" borderId="16" xfId="0" applyFont="1" applyBorder="1" applyAlignment="1">
      <alignment horizontal="center" vertical="center"/>
    </xf>
    <xf numFmtId="0" fontId="19" fillId="35" borderId="21" xfId="0" applyFont="1" applyFill="1" applyBorder="1" applyAlignment="1">
      <alignment horizontal="center" vertical="center"/>
    </xf>
    <xf numFmtId="0" fontId="16" fillId="35" borderId="21" xfId="0" applyFont="1" applyFill="1" applyBorder="1" applyAlignment="1">
      <alignment horizontal="center" vertical="center"/>
    </xf>
    <xf numFmtId="0" fontId="16" fillId="35" borderId="14" xfId="0" applyFont="1" applyFill="1" applyBorder="1" applyAlignment="1">
      <alignment horizontal="center" vertical="center"/>
    </xf>
    <xf numFmtId="0" fontId="16" fillId="0" borderId="14" xfId="0" applyFont="1" applyBorder="1" applyAlignment="1">
      <alignment horizontal="center" vertical="center"/>
    </xf>
    <xf numFmtId="0" fontId="16" fillId="35" borderId="16" xfId="0" applyFont="1" applyFill="1" applyBorder="1" applyAlignment="1">
      <alignment horizontal="center" vertical="center"/>
    </xf>
    <xf numFmtId="0" fontId="23" fillId="0" borderId="41" xfId="0" applyFont="1" applyBorder="1" applyAlignment="1">
      <alignment horizontal="center" vertical="center"/>
    </xf>
    <xf numFmtId="0" fontId="23" fillId="0" borderId="31" xfId="0" applyFont="1" applyBorder="1" applyAlignment="1">
      <alignment horizontal="center" vertical="center"/>
    </xf>
    <xf numFmtId="0" fontId="23" fillId="0" borderId="26" xfId="0" applyFont="1" applyBorder="1" applyAlignment="1">
      <alignment horizontal="center" vertical="center"/>
    </xf>
    <xf numFmtId="0" fontId="23" fillId="0" borderId="30" xfId="0" applyFont="1" applyBorder="1" applyAlignment="1">
      <alignment horizontal="center" vertical="center"/>
    </xf>
    <xf numFmtId="0" fontId="23" fillId="0" borderId="40" xfId="0" applyFont="1" applyBorder="1" applyAlignment="1">
      <alignment horizontal="center" vertical="center"/>
    </xf>
    <xf numFmtId="166" fontId="23" fillId="0" borderId="30" xfId="1" applyNumberFormat="1" applyFont="1" applyBorder="1" applyAlignment="1">
      <alignment horizontal="center" vertical="center"/>
    </xf>
    <xf numFmtId="166" fontId="23" fillId="0" borderId="40" xfId="1" applyNumberFormat="1" applyFont="1" applyBorder="1" applyAlignment="1">
      <alignment horizontal="center" vertical="center"/>
    </xf>
    <xf numFmtId="0" fontId="27" fillId="0" borderId="38" xfId="48" applyFont="1" applyBorder="1" applyAlignment="1">
      <alignment horizontal="center" vertical="center"/>
    </xf>
    <xf numFmtId="0" fontId="23" fillId="38" borderId="41" xfId="0" applyFont="1" applyFill="1" applyBorder="1" applyAlignment="1">
      <alignment horizontal="center" vertical="center"/>
    </xf>
    <xf numFmtId="0" fontId="23" fillId="38" borderId="31" xfId="0" applyFont="1" applyFill="1" applyBorder="1" applyAlignment="1">
      <alignment horizontal="center" vertical="center"/>
    </xf>
    <xf numFmtId="11" fontId="23" fillId="0" borderId="26" xfId="0" applyNumberFormat="1" applyFont="1" applyBorder="1" applyAlignment="1">
      <alignment horizontal="center" vertical="center"/>
    </xf>
    <xf numFmtId="11" fontId="23" fillId="0" borderId="30" xfId="0" applyNumberFormat="1" applyFont="1" applyBorder="1" applyAlignment="1">
      <alignment horizontal="center" vertical="center"/>
    </xf>
    <xf numFmtId="11" fontId="23" fillId="0" borderId="40" xfId="0" applyNumberFormat="1" applyFont="1" applyBorder="1" applyAlignment="1">
      <alignment horizontal="center" vertical="center"/>
    </xf>
    <xf numFmtId="166" fontId="23" fillId="0" borderId="26" xfId="1" applyNumberFormat="1" applyFont="1" applyBorder="1" applyAlignment="1">
      <alignment horizontal="center" vertical="center"/>
    </xf>
    <xf numFmtId="0" fontId="29" fillId="0" borderId="32" xfId="0" applyFont="1" applyBorder="1" applyAlignment="1">
      <alignment horizontal="center" vertical="center"/>
    </xf>
    <xf numFmtId="0" fontId="29" fillId="0" borderId="33" xfId="0" applyFont="1" applyBorder="1" applyAlignment="1">
      <alignment horizontal="center" vertical="center"/>
    </xf>
    <xf numFmtId="0" fontId="29" fillId="0" borderId="34"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center" vertical="center"/>
    </xf>
    <xf numFmtId="0" fontId="29" fillId="0" borderId="39" xfId="0" applyFont="1" applyBorder="1" applyAlignment="1">
      <alignment horizontal="center" vertical="center"/>
    </xf>
    <xf numFmtId="166" fontId="19" fillId="0" borderId="11" xfId="0" applyNumberFormat="1" applyFont="1" applyBorder="1" applyAlignment="1">
      <alignment horizontal="center" vertical="center"/>
    </xf>
    <xf numFmtId="166" fontId="16" fillId="0" borderId="20" xfId="0" applyNumberFormat="1" applyFont="1" applyBorder="1" applyAlignment="1">
      <alignment horizontal="center" vertical="center"/>
    </xf>
    <xf numFmtId="166" fontId="19" fillId="0" borderId="20" xfId="0" applyNumberFormat="1" applyFont="1" applyBorder="1" applyAlignment="1">
      <alignment horizontal="center" vertical="center"/>
    </xf>
    <xf numFmtId="166" fontId="16" fillId="0" borderId="12" xfId="0" applyNumberFormat="1" applyFont="1" applyBorder="1" applyAlignment="1">
      <alignment horizontal="center" vertical="center"/>
    </xf>
    <xf numFmtId="166" fontId="19" fillId="35" borderId="13" xfId="0" applyNumberFormat="1" applyFont="1" applyFill="1" applyBorder="1" applyAlignment="1">
      <alignment horizontal="center" vertical="center"/>
    </xf>
    <xf numFmtId="166" fontId="16" fillId="35" borderId="18" xfId="0" applyNumberFormat="1" applyFont="1" applyFill="1" applyBorder="1" applyAlignment="1">
      <alignment horizontal="center" vertical="center"/>
    </xf>
    <xf numFmtId="166" fontId="19" fillId="35" borderId="18" xfId="0" applyNumberFormat="1" applyFont="1" applyFill="1" applyBorder="1" applyAlignment="1">
      <alignment horizontal="center" vertical="center"/>
    </xf>
    <xf numFmtId="166" fontId="16" fillId="35" borderId="14" xfId="0" applyNumberFormat="1" applyFont="1" applyFill="1" applyBorder="1" applyAlignment="1">
      <alignment horizontal="center" vertical="center"/>
    </xf>
    <xf numFmtId="166" fontId="19" fillId="0" borderId="13" xfId="0" applyNumberFormat="1" applyFont="1" applyBorder="1" applyAlignment="1">
      <alignment horizontal="center" vertical="center"/>
    </xf>
    <xf numFmtId="166" fontId="16" fillId="0" borderId="18" xfId="0" applyNumberFormat="1" applyFont="1" applyBorder="1" applyAlignment="1">
      <alignment horizontal="center" vertical="center"/>
    </xf>
    <xf numFmtId="166" fontId="19" fillId="0" borderId="18" xfId="0" applyNumberFormat="1" applyFont="1" applyBorder="1" applyAlignment="1">
      <alignment horizontal="center" vertical="center"/>
    </xf>
    <xf numFmtId="166" fontId="16" fillId="0" borderId="14" xfId="0" applyNumberFormat="1" applyFont="1" applyBorder="1" applyAlignment="1">
      <alignment horizontal="center" vertical="center"/>
    </xf>
    <xf numFmtId="166" fontId="19" fillId="35" borderId="15" xfId="0" applyNumberFormat="1" applyFont="1" applyFill="1" applyBorder="1" applyAlignment="1">
      <alignment horizontal="center" vertical="center"/>
    </xf>
    <xf numFmtId="166" fontId="16" fillId="35" borderId="21" xfId="0" applyNumberFormat="1" applyFont="1" applyFill="1" applyBorder="1" applyAlignment="1">
      <alignment horizontal="center" vertical="center"/>
    </xf>
    <xf numFmtId="166" fontId="19" fillId="35" borderId="21" xfId="0" applyNumberFormat="1" applyFont="1" applyFill="1" applyBorder="1" applyAlignment="1">
      <alignment horizontal="center" vertical="center"/>
    </xf>
    <xf numFmtId="166" fontId="16" fillId="35" borderId="16" xfId="0" applyNumberFormat="1" applyFont="1" applyFill="1" applyBorder="1" applyAlignment="1">
      <alignment horizontal="center" vertical="center"/>
    </xf>
  </cellXfs>
  <cellStyles count="49">
    <cellStyle name="20 % - Accent1" xfId="20" builtinId="30" customBuiltin="1"/>
    <cellStyle name="20 % - Accent2" xfId="24" builtinId="34" customBuiltin="1"/>
    <cellStyle name="20 % - Accent3" xfId="28" builtinId="38" customBuiltin="1"/>
    <cellStyle name="20 % - Accent4" xfId="32" builtinId="42" customBuiltin="1"/>
    <cellStyle name="20 % - Accent5" xfId="36" builtinId="46" customBuiltin="1"/>
    <cellStyle name="20 % - Accent6" xfId="40" builtinId="50" customBuiltin="1"/>
    <cellStyle name="40 % - Accent1" xfId="21" builtinId="31" customBuiltin="1"/>
    <cellStyle name="40 % - Accent2" xfId="25" builtinId="35" customBuiltin="1"/>
    <cellStyle name="40 % - Accent3" xfId="29" builtinId="39" customBuiltin="1"/>
    <cellStyle name="40 % - Accent4" xfId="33" builtinId="43" customBuiltin="1"/>
    <cellStyle name="40 % - Accent5" xfId="37" builtinId="47" customBuiltin="1"/>
    <cellStyle name="40 % - Accent6" xfId="41" builtinId="51" customBuiltin="1"/>
    <cellStyle name="60 % - Accent1" xfId="22" builtinId="32" customBuiltin="1"/>
    <cellStyle name="60 % - Accent2" xfId="26" builtinId="36" customBuiltin="1"/>
    <cellStyle name="60 % - Accent3" xfId="30" builtinId="40" customBuiltin="1"/>
    <cellStyle name="60 % - Accent4" xfId="34" builtinId="44" customBuiltin="1"/>
    <cellStyle name="60 % - Accent5" xfId="38" builtinId="48" customBuiltin="1"/>
    <cellStyle name="60 %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Avertissement" xfId="15" builtinId="11" customBuiltin="1"/>
    <cellStyle name="Calcul" xfId="12" builtinId="22" customBuiltin="1"/>
    <cellStyle name="Cellule liée" xfId="13" builtinId="24" customBuiltin="1"/>
    <cellStyle name="Commentaire" xfId="16" builtinId="10" customBuiltin="1"/>
    <cellStyle name="Entrée" xfId="10" builtinId="20" customBuiltin="1"/>
    <cellStyle name="Insatisfaisant" xfId="8" builtinId="27" customBuiltin="1"/>
    <cellStyle name="Lien hypertexte" xfId="48" builtinId="8"/>
    <cellStyle name="Monétaire 2" xfId="46"/>
    <cellStyle name="Neutre" xfId="9" builtinId="28" customBuiltin="1"/>
    <cellStyle name="Normal" xfId="0" builtinId="0"/>
    <cellStyle name="Normal 2" xfId="45"/>
    <cellStyle name="Normal 3" xfId="47"/>
    <cellStyle name="Normal 4" xfId="43"/>
    <cellStyle name="Normal 4 2" xfId="44"/>
    <cellStyle name="Pourcentage" xfId="1" builtinId="5"/>
    <cellStyle name="Satisfaisant" xfId="7" builtinId="26" customBuiltin="1"/>
    <cellStyle name="Sortie" xfId="11" builtinId="21" customBuiltin="1"/>
    <cellStyle name="Texte explicatif" xfId="17" builtinId="53" customBuiltin="1"/>
    <cellStyle name="Titre" xfId="2" builtinId="15" customBuiltin="1"/>
    <cellStyle name="Titre 1" xfId="3" builtinId="16" customBuiltin="1"/>
    <cellStyle name="Titre 2" xfId="4" builtinId="17" customBuiltin="1"/>
    <cellStyle name="Titre 3" xfId="5" builtinId="18" customBuiltin="1"/>
    <cellStyle name="Titre 4" xfId="6" builtinId="19" customBuiltin="1"/>
    <cellStyle name="Total" xfId="18" builtinId="25" customBuiltin="1"/>
    <cellStyle name="Vérification" xfId="14" builtinId="23" customBuiltin="1"/>
  </cellStyles>
  <dxfs count="1335">
    <dxf>
      <font>
        <color theme="1"/>
      </font>
      <fill>
        <patternFill>
          <bgColor rgb="FFCCCCFF"/>
        </patternFill>
      </fill>
    </dxf>
    <dxf>
      <fill>
        <patternFill>
          <bgColor theme="0" tint="-0.14996795556505021"/>
        </patternFill>
      </fill>
    </dxf>
    <dxf>
      <font>
        <color theme="1"/>
      </font>
      <fill>
        <patternFill>
          <bgColor rgb="FFCCCCFF"/>
        </patternFill>
      </fill>
    </dxf>
    <dxf>
      <fill>
        <patternFill>
          <bgColor theme="0" tint="-0.14996795556505021"/>
        </patternFill>
      </fill>
    </dxf>
    <dxf>
      <font>
        <color theme="1"/>
      </font>
      <fill>
        <patternFill>
          <bgColor rgb="FFCCCCFF"/>
        </patternFill>
      </fill>
    </dxf>
    <dxf>
      <fill>
        <patternFill>
          <bgColor theme="0" tint="-0.14996795556505021"/>
        </patternFill>
      </fill>
    </dxf>
    <dxf>
      <fill>
        <patternFill>
          <bgColor rgb="FFFFCCFF"/>
        </patternFill>
      </fill>
    </dxf>
    <dxf>
      <font>
        <color theme="1"/>
      </font>
      <fill>
        <patternFill>
          <bgColor rgb="FFCCCCFF"/>
        </patternFill>
      </fill>
    </dxf>
    <dxf>
      <fill>
        <patternFill>
          <bgColor theme="0" tint="-0.14996795556505021"/>
        </patternFill>
      </fill>
    </dxf>
    <dxf>
      <fill>
        <patternFill>
          <bgColor rgb="FFFFCCFF"/>
        </patternFill>
      </fill>
    </dxf>
    <dxf>
      <font>
        <color theme="1"/>
      </font>
      <fill>
        <patternFill>
          <bgColor rgb="FFCCFFCC"/>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ill>
        <patternFill>
          <bgColor rgb="FFF9B47B"/>
        </patternFill>
      </fill>
    </dxf>
    <dxf>
      <font>
        <color theme="1"/>
      </font>
      <fill>
        <patternFill>
          <bgColor rgb="FFCCCCFF"/>
        </patternFill>
      </fill>
    </dxf>
    <dxf>
      <fill>
        <patternFill>
          <bgColor theme="0" tint="-0.14996795556505021"/>
        </patternFill>
      </fill>
    </dxf>
    <dxf>
      <fill>
        <patternFill>
          <bgColor rgb="FFFFCCFF"/>
        </patternFill>
      </fill>
    </dxf>
    <dxf>
      <fill>
        <patternFill>
          <bgColor rgb="FFCCFFCC"/>
        </patternFill>
      </fill>
    </dxf>
    <dxf>
      <font>
        <color theme="1"/>
      </font>
      <fill>
        <patternFill>
          <bgColor theme="7" tint="0.59996337778862885"/>
        </patternFill>
      </fill>
    </dxf>
    <dxf>
      <fill>
        <patternFill>
          <bgColor rgb="FFFFCCFF"/>
        </patternFill>
      </fill>
    </dxf>
    <dxf>
      <font>
        <color theme="1"/>
      </font>
      <fill>
        <patternFill>
          <bgColor rgb="FFCCCCFF"/>
        </patternFill>
      </fill>
    </dxf>
    <dxf>
      <fill>
        <patternFill>
          <bgColor theme="0" tint="-0.14996795556505021"/>
        </patternFill>
      </fill>
    </dxf>
    <dxf>
      <fill>
        <patternFill>
          <bgColor rgb="FFFFCCFF"/>
        </patternFill>
      </fill>
    </dxf>
    <dxf>
      <fill>
        <patternFill>
          <bgColor rgb="FFCCECFF"/>
        </patternFill>
      </fill>
    </dxf>
    <dxf>
      <fill>
        <patternFill>
          <bgColor rgb="FFCCFFCC"/>
        </patternFill>
      </fill>
    </dxf>
    <dxf>
      <font>
        <color auto="1"/>
      </font>
      <fill>
        <patternFill>
          <bgColor theme="7" tint="0.59996337778862885"/>
        </patternFill>
      </fill>
    </dxf>
    <dxf>
      <fill>
        <patternFill>
          <bgColor rgb="FFFFFF99"/>
        </patternFill>
      </fill>
    </dxf>
    <dxf>
      <fill>
        <patternFill>
          <bgColor theme="0" tint="-0.14996795556505021"/>
        </patternFill>
      </fill>
    </dxf>
    <dxf>
      <fill>
        <patternFill>
          <bgColor rgb="FFFFCCFF"/>
        </patternFill>
      </fill>
    </dxf>
    <dxf>
      <fill>
        <patternFill>
          <bgColor rgb="FFCCFFCC"/>
        </patternFill>
      </fill>
    </dxf>
    <dxf>
      <fill>
        <patternFill>
          <bgColor rgb="FFFFCCFF"/>
        </patternFill>
      </fill>
    </dxf>
    <dxf>
      <font>
        <color theme="1"/>
      </font>
      <fill>
        <patternFill>
          <bgColor rgb="FFCCCCFF"/>
        </patternFill>
      </fill>
    </dxf>
    <dxf>
      <fill>
        <patternFill>
          <bgColor theme="0" tint="-0.14996795556505021"/>
        </patternFill>
      </fill>
    </dxf>
    <dxf>
      <font>
        <color theme="1"/>
      </font>
      <fill>
        <patternFill>
          <bgColor rgb="FFCCCCFF"/>
        </patternFill>
      </fill>
    </dxf>
    <dxf>
      <fill>
        <patternFill>
          <bgColor theme="0" tint="-0.14996795556505021"/>
        </patternFill>
      </fill>
    </dxf>
    <dxf>
      <font>
        <color theme="1"/>
      </font>
      <fill>
        <patternFill>
          <bgColor rgb="FFCCCCFF"/>
        </patternFill>
      </fill>
    </dxf>
    <dxf>
      <fill>
        <patternFill>
          <bgColor theme="0" tint="-0.14996795556505021"/>
        </patternFill>
      </fill>
    </dxf>
    <dxf>
      <fill>
        <patternFill>
          <bgColor rgb="FFFFCCFF"/>
        </patternFill>
      </fill>
    </dxf>
    <dxf>
      <font>
        <color theme="1"/>
      </font>
      <fill>
        <patternFill>
          <bgColor rgb="FFCCCCFF"/>
        </patternFill>
      </fill>
    </dxf>
    <dxf>
      <fill>
        <patternFill>
          <bgColor theme="0" tint="-0.14996795556505021"/>
        </patternFill>
      </fill>
    </dxf>
    <dxf>
      <fill>
        <patternFill>
          <bgColor rgb="FFFFCCFF"/>
        </patternFill>
      </fill>
    </dxf>
    <dxf>
      <font>
        <color theme="1"/>
      </font>
      <fill>
        <patternFill>
          <bgColor rgb="FFCCFFCC"/>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ill>
        <patternFill>
          <bgColor rgb="FFF9B47B"/>
        </patternFill>
      </fill>
    </dxf>
    <dxf>
      <font>
        <color theme="1"/>
      </font>
      <fill>
        <patternFill>
          <bgColor rgb="FFCCCCFF"/>
        </patternFill>
      </fill>
    </dxf>
    <dxf>
      <fill>
        <patternFill>
          <bgColor theme="0" tint="-0.14996795556505021"/>
        </patternFill>
      </fill>
    </dxf>
    <dxf>
      <fill>
        <patternFill>
          <bgColor rgb="FFFFCCFF"/>
        </patternFill>
      </fill>
    </dxf>
    <dxf>
      <fill>
        <patternFill>
          <bgColor rgb="FFCCFFCC"/>
        </patternFill>
      </fill>
    </dxf>
    <dxf>
      <font>
        <color theme="1"/>
      </font>
      <fill>
        <patternFill>
          <bgColor theme="7" tint="0.59996337778862885"/>
        </patternFill>
      </fill>
    </dxf>
    <dxf>
      <fill>
        <patternFill>
          <bgColor rgb="FFFFCCFF"/>
        </patternFill>
      </fill>
    </dxf>
    <dxf>
      <font>
        <color theme="1"/>
      </font>
      <fill>
        <patternFill>
          <bgColor rgb="FFCCCCFF"/>
        </patternFill>
      </fill>
    </dxf>
    <dxf>
      <fill>
        <patternFill>
          <bgColor theme="0" tint="-0.14996795556505021"/>
        </patternFill>
      </fill>
    </dxf>
    <dxf>
      <fill>
        <patternFill>
          <bgColor rgb="FFFFCCFF"/>
        </patternFill>
      </fill>
    </dxf>
    <dxf>
      <fill>
        <patternFill>
          <bgColor rgb="FFCCECFF"/>
        </patternFill>
      </fill>
    </dxf>
    <dxf>
      <fill>
        <patternFill>
          <bgColor rgb="FFCCFFCC"/>
        </patternFill>
      </fill>
    </dxf>
    <dxf>
      <font>
        <color auto="1"/>
      </font>
      <fill>
        <patternFill>
          <bgColor theme="7" tint="0.59996337778862885"/>
        </patternFill>
      </fill>
    </dxf>
    <dxf>
      <fill>
        <patternFill>
          <bgColor rgb="FFFFFF99"/>
        </patternFill>
      </fill>
    </dxf>
    <dxf>
      <fill>
        <patternFill>
          <bgColor theme="0" tint="-0.14996795556505021"/>
        </patternFill>
      </fill>
    </dxf>
    <dxf>
      <fill>
        <patternFill>
          <bgColor rgb="FFFFCCFF"/>
        </patternFill>
      </fill>
    </dxf>
    <dxf>
      <fill>
        <patternFill>
          <bgColor rgb="FFCCFFCC"/>
        </patternFill>
      </fill>
    </dxf>
    <dxf>
      <fill>
        <patternFill>
          <bgColor rgb="FFFFCCFF"/>
        </patternFill>
      </fill>
    </dxf>
    <dxf>
      <font>
        <color theme="1"/>
      </font>
      <fill>
        <patternFill>
          <bgColor rgb="FFCCCCFF"/>
        </patternFill>
      </fill>
    </dxf>
    <dxf>
      <fill>
        <patternFill>
          <bgColor theme="0" tint="-0.14996795556505021"/>
        </patternFill>
      </fill>
    </dxf>
    <dxf>
      <font>
        <color theme="1"/>
      </font>
      <fill>
        <patternFill>
          <bgColor rgb="FFCCCCFF"/>
        </patternFill>
      </fill>
    </dxf>
    <dxf>
      <fill>
        <patternFill>
          <bgColor theme="0" tint="-0.14996795556505021"/>
        </patternFill>
      </fill>
    </dxf>
    <dxf>
      <font>
        <color theme="1"/>
      </font>
      <fill>
        <patternFill>
          <bgColor rgb="FFCCCCFF"/>
        </patternFill>
      </fill>
    </dxf>
    <dxf>
      <fill>
        <patternFill>
          <bgColor theme="0" tint="-0.14996795556505021"/>
        </patternFill>
      </fill>
    </dxf>
    <dxf>
      <fill>
        <patternFill>
          <bgColor rgb="FFFFCCFF"/>
        </patternFill>
      </fill>
    </dxf>
    <dxf>
      <font>
        <color theme="1"/>
      </font>
      <fill>
        <patternFill>
          <bgColor rgb="FFCCCCFF"/>
        </patternFill>
      </fill>
    </dxf>
    <dxf>
      <fill>
        <patternFill>
          <bgColor theme="0" tint="-0.14996795556505021"/>
        </patternFill>
      </fill>
    </dxf>
    <dxf>
      <fill>
        <patternFill>
          <bgColor rgb="FFFFCCFF"/>
        </patternFill>
      </fill>
    </dxf>
    <dxf>
      <font>
        <color theme="1"/>
      </font>
      <fill>
        <patternFill>
          <bgColor rgb="FFCCFFCC"/>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ill>
        <patternFill>
          <bgColor rgb="FFF9B47B"/>
        </patternFill>
      </fill>
    </dxf>
    <dxf>
      <font>
        <color theme="1"/>
      </font>
      <fill>
        <patternFill>
          <bgColor rgb="FFCCCCFF"/>
        </patternFill>
      </fill>
    </dxf>
    <dxf>
      <fill>
        <patternFill>
          <bgColor theme="0" tint="-0.14996795556505021"/>
        </patternFill>
      </fill>
    </dxf>
    <dxf>
      <fill>
        <patternFill>
          <bgColor rgb="FFFFCCFF"/>
        </patternFill>
      </fill>
    </dxf>
    <dxf>
      <fill>
        <patternFill>
          <bgColor rgb="FFCCFFCC"/>
        </patternFill>
      </fill>
    </dxf>
    <dxf>
      <font>
        <color theme="1"/>
      </font>
      <fill>
        <patternFill>
          <bgColor theme="7" tint="0.59996337778862885"/>
        </patternFill>
      </fill>
    </dxf>
    <dxf>
      <fill>
        <patternFill>
          <bgColor rgb="FFFFCCFF"/>
        </patternFill>
      </fill>
    </dxf>
    <dxf>
      <font>
        <color theme="1"/>
      </font>
      <fill>
        <patternFill>
          <bgColor rgb="FFCCCCFF"/>
        </patternFill>
      </fill>
    </dxf>
    <dxf>
      <fill>
        <patternFill>
          <bgColor theme="0" tint="-0.14996795556505021"/>
        </patternFill>
      </fill>
    </dxf>
    <dxf>
      <fill>
        <patternFill>
          <bgColor rgb="FFFFCCFF"/>
        </patternFill>
      </fill>
    </dxf>
    <dxf>
      <fill>
        <patternFill>
          <bgColor rgb="FFCCECFF"/>
        </patternFill>
      </fill>
    </dxf>
    <dxf>
      <fill>
        <patternFill>
          <bgColor rgb="FFCCFFCC"/>
        </patternFill>
      </fill>
    </dxf>
    <dxf>
      <font>
        <color auto="1"/>
      </font>
      <fill>
        <patternFill>
          <bgColor theme="7" tint="0.59996337778862885"/>
        </patternFill>
      </fill>
    </dxf>
    <dxf>
      <fill>
        <patternFill>
          <bgColor rgb="FFFFFF99"/>
        </patternFill>
      </fill>
    </dxf>
    <dxf>
      <fill>
        <patternFill>
          <bgColor theme="0" tint="-0.14996795556505021"/>
        </patternFill>
      </fill>
    </dxf>
    <dxf>
      <fill>
        <patternFill>
          <bgColor rgb="FFFFCCFF"/>
        </patternFill>
      </fill>
    </dxf>
    <dxf>
      <fill>
        <patternFill>
          <bgColor rgb="FFCCFFCC"/>
        </patternFill>
      </fill>
    </dxf>
    <dxf>
      <fill>
        <patternFill>
          <bgColor rgb="FFFFCCFF"/>
        </patternFill>
      </fill>
    </dxf>
    <dxf>
      <font>
        <color theme="1"/>
      </font>
      <fill>
        <patternFill>
          <bgColor rgb="FFCCCCFF"/>
        </patternFill>
      </fill>
    </dxf>
    <dxf>
      <fill>
        <patternFill>
          <bgColor theme="0" tint="-0.14996795556505021"/>
        </patternFill>
      </fill>
    </dxf>
    <dxf>
      <font>
        <color theme="1"/>
      </font>
      <fill>
        <patternFill>
          <bgColor rgb="FFCCCCFF"/>
        </patternFill>
      </fill>
    </dxf>
    <dxf>
      <fill>
        <patternFill>
          <bgColor theme="0" tint="-0.14996795556505021"/>
        </patternFill>
      </fill>
    </dxf>
    <dxf>
      <font>
        <color theme="1"/>
      </font>
      <fill>
        <patternFill>
          <bgColor rgb="FFCCCCFF"/>
        </patternFill>
      </fill>
    </dxf>
    <dxf>
      <fill>
        <patternFill>
          <bgColor theme="0" tint="-0.14996795556505021"/>
        </patternFill>
      </fill>
    </dxf>
    <dxf>
      <fill>
        <patternFill>
          <bgColor rgb="FFFFCCFF"/>
        </patternFill>
      </fill>
    </dxf>
    <dxf>
      <font>
        <color theme="1"/>
      </font>
      <fill>
        <patternFill>
          <bgColor rgb="FFCCCCFF"/>
        </patternFill>
      </fill>
    </dxf>
    <dxf>
      <fill>
        <patternFill>
          <bgColor theme="0" tint="-0.14996795556505021"/>
        </patternFill>
      </fill>
    </dxf>
    <dxf>
      <fill>
        <patternFill>
          <bgColor rgb="FFFFCCFF"/>
        </patternFill>
      </fill>
    </dxf>
    <dxf>
      <font>
        <color theme="1"/>
      </font>
      <fill>
        <patternFill>
          <bgColor rgb="FFCCFFCC"/>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ill>
        <patternFill>
          <bgColor rgb="FFF9B47B"/>
        </patternFill>
      </fill>
    </dxf>
    <dxf>
      <font>
        <color theme="1"/>
      </font>
      <fill>
        <patternFill>
          <bgColor rgb="FFCCCCFF"/>
        </patternFill>
      </fill>
    </dxf>
    <dxf>
      <fill>
        <patternFill>
          <bgColor theme="0" tint="-0.14996795556505021"/>
        </patternFill>
      </fill>
    </dxf>
    <dxf>
      <fill>
        <patternFill>
          <bgColor rgb="FFFFCCFF"/>
        </patternFill>
      </fill>
    </dxf>
    <dxf>
      <fill>
        <patternFill>
          <bgColor rgb="FFCCFFCC"/>
        </patternFill>
      </fill>
    </dxf>
    <dxf>
      <font>
        <color theme="1"/>
      </font>
      <fill>
        <patternFill>
          <bgColor theme="7" tint="0.59996337778862885"/>
        </patternFill>
      </fill>
    </dxf>
    <dxf>
      <fill>
        <patternFill>
          <bgColor rgb="FFFFCCFF"/>
        </patternFill>
      </fill>
    </dxf>
    <dxf>
      <font>
        <color theme="1"/>
      </font>
      <fill>
        <patternFill>
          <bgColor rgb="FFCCCCFF"/>
        </patternFill>
      </fill>
    </dxf>
    <dxf>
      <fill>
        <patternFill>
          <bgColor theme="0" tint="-0.14996795556505021"/>
        </patternFill>
      </fill>
    </dxf>
    <dxf>
      <fill>
        <patternFill>
          <bgColor rgb="FFFFCCFF"/>
        </patternFill>
      </fill>
    </dxf>
    <dxf>
      <fill>
        <patternFill>
          <bgColor rgb="FFCCECFF"/>
        </patternFill>
      </fill>
    </dxf>
    <dxf>
      <fill>
        <patternFill>
          <bgColor rgb="FFCCFFCC"/>
        </patternFill>
      </fill>
    </dxf>
    <dxf>
      <font>
        <color auto="1"/>
      </font>
      <fill>
        <patternFill>
          <bgColor theme="7" tint="0.59996337778862885"/>
        </patternFill>
      </fill>
    </dxf>
    <dxf>
      <fill>
        <patternFill>
          <bgColor rgb="FFFFFF99"/>
        </patternFill>
      </fill>
    </dxf>
    <dxf>
      <fill>
        <patternFill>
          <bgColor theme="0" tint="-0.14996795556505021"/>
        </patternFill>
      </fill>
    </dxf>
    <dxf>
      <fill>
        <patternFill>
          <bgColor rgb="FFFFCCFF"/>
        </patternFill>
      </fill>
    </dxf>
    <dxf>
      <fill>
        <patternFill>
          <bgColor rgb="FFCCFFCC"/>
        </patternFill>
      </fill>
    </dxf>
    <dxf>
      <fill>
        <patternFill>
          <bgColor rgb="FFFFCCFF"/>
        </patternFill>
      </fill>
    </dxf>
    <dxf>
      <font>
        <color theme="1"/>
      </font>
      <fill>
        <patternFill>
          <bgColor rgb="FFCCCCFF"/>
        </patternFill>
      </fill>
    </dxf>
    <dxf>
      <fill>
        <patternFill>
          <bgColor theme="0" tint="-0.14996795556505021"/>
        </patternFill>
      </fill>
    </dxf>
    <dxf>
      <font>
        <color theme="1"/>
      </font>
      <fill>
        <patternFill>
          <bgColor rgb="FFCCCCFF"/>
        </patternFill>
      </fill>
    </dxf>
    <dxf>
      <fill>
        <patternFill>
          <bgColor theme="0" tint="-0.14996795556505021"/>
        </patternFill>
      </fill>
    </dxf>
    <dxf>
      <font>
        <color theme="1"/>
      </font>
      <fill>
        <patternFill>
          <bgColor rgb="FFCCCCFF"/>
        </patternFill>
      </fill>
    </dxf>
    <dxf>
      <fill>
        <patternFill>
          <bgColor theme="0" tint="-0.14996795556505021"/>
        </patternFill>
      </fill>
    </dxf>
    <dxf>
      <fill>
        <patternFill>
          <bgColor rgb="FFFFCCFF"/>
        </patternFill>
      </fill>
    </dxf>
    <dxf>
      <font>
        <color theme="1"/>
      </font>
      <fill>
        <patternFill>
          <bgColor rgb="FFCCCCFF"/>
        </patternFill>
      </fill>
    </dxf>
    <dxf>
      <fill>
        <patternFill>
          <bgColor theme="0" tint="-0.14996795556505021"/>
        </patternFill>
      </fill>
    </dxf>
    <dxf>
      <fill>
        <patternFill>
          <bgColor rgb="FFFFCCFF"/>
        </patternFill>
      </fill>
    </dxf>
    <dxf>
      <font>
        <color theme="1"/>
      </font>
      <fill>
        <patternFill>
          <bgColor rgb="FFCCFFCC"/>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ill>
        <patternFill>
          <bgColor rgb="FFF9B47B"/>
        </patternFill>
      </fill>
    </dxf>
    <dxf>
      <font>
        <color theme="1"/>
      </font>
      <fill>
        <patternFill>
          <bgColor rgb="FFCCCCFF"/>
        </patternFill>
      </fill>
    </dxf>
    <dxf>
      <fill>
        <patternFill>
          <bgColor theme="0" tint="-0.14996795556505021"/>
        </patternFill>
      </fill>
    </dxf>
    <dxf>
      <fill>
        <patternFill>
          <bgColor rgb="FFFFCCFF"/>
        </patternFill>
      </fill>
    </dxf>
    <dxf>
      <fill>
        <patternFill>
          <bgColor rgb="FFCCFFCC"/>
        </patternFill>
      </fill>
    </dxf>
    <dxf>
      <font>
        <color theme="1"/>
      </font>
      <fill>
        <patternFill>
          <bgColor theme="7" tint="0.59996337778862885"/>
        </patternFill>
      </fill>
    </dxf>
    <dxf>
      <fill>
        <patternFill>
          <bgColor rgb="FFFFCCFF"/>
        </patternFill>
      </fill>
    </dxf>
    <dxf>
      <font>
        <color theme="1"/>
      </font>
      <fill>
        <patternFill>
          <bgColor rgb="FFCCCCFF"/>
        </patternFill>
      </fill>
    </dxf>
    <dxf>
      <fill>
        <patternFill>
          <bgColor theme="0" tint="-0.14996795556505021"/>
        </patternFill>
      </fill>
    </dxf>
    <dxf>
      <fill>
        <patternFill>
          <bgColor rgb="FFFFCCFF"/>
        </patternFill>
      </fill>
    </dxf>
    <dxf>
      <fill>
        <patternFill>
          <bgColor rgb="FFCCECFF"/>
        </patternFill>
      </fill>
    </dxf>
    <dxf>
      <fill>
        <patternFill>
          <bgColor rgb="FFCCFFCC"/>
        </patternFill>
      </fill>
    </dxf>
    <dxf>
      <font>
        <color auto="1"/>
      </font>
      <fill>
        <patternFill>
          <bgColor theme="7" tint="0.59996337778862885"/>
        </patternFill>
      </fill>
    </dxf>
    <dxf>
      <fill>
        <patternFill>
          <bgColor rgb="FFFFFF99"/>
        </patternFill>
      </fill>
    </dxf>
    <dxf>
      <fill>
        <patternFill>
          <bgColor theme="0" tint="-0.14996795556505021"/>
        </patternFill>
      </fill>
    </dxf>
    <dxf>
      <fill>
        <patternFill>
          <bgColor rgb="FFFFCCFF"/>
        </patternFill>
      </fill>
    </dxf>
    <dxf>
      <fill>
        <patternFill>
          <bgColor rgb="FFCCFFCC"/>
        </patternFill>
      </fill>
    </dxf>
    <dxf>
      <fill>
        <patternFill>
          <bgColor rgb="FFFFCCFF"/>
        </patternFill>
      </fill>
    </dxf>
    <dxf>
      <font>
        <color theme="1"/>
      </font>
      <fill>
        <patternFill>
          <bgColor rgb="FFCCCCFF"/>
        </patternFill>
      </fill>
    </dxf>
    <dxf>
      <fill>
        <patternFill>
          <bgColor theme="0" tint="-0.14996795556505021"/>
        </patternFill>
      </fill>
    </dxf>
    <dxf>
      <font>
        <color theme="1"/>
      </font>
      <fill>
        <patternFill>
          <bgColor rgb="FFCCCCFF"/>
        </patternFill>
      </fill>
    </dxf>
    <dxf>
      <fill>
        <patternFill>
          <bgColor theme="0" tint="-0.14996795556505021"/>
        </patternFill>
      </fill>
    </dxf>
    <dxf>
      <font>
        <color theme="1"/>
      </font>
      <fill>
        <patternFill>
          <bgColor rgb="FFCCCCFF"/>
        </patternFill>
      </fill>
    </dxf>
    <dxf>
      <fill>
        <patternFill>
          <bgColor theme="0" tint="-0.14996795556505021"/>
        </patternFill>
      </fill>
    </dxf>
    <dxf>
      <fill>
        <patternFill>
          <bgColor rgb="FFFFCCFF"/>
        </patternFill>
      </fill>
    </dxf>
    <dxf>
      <font>
        <color theme="1"/>
      </font>
      <fill>
        <patternFill>
          <bgColor rgb="FFCCCCFF"/>
        </patternFill>
      </fill>
    </dxf>
    <dxf>
      <fill>
        <patternFill>
          <bgColor theme="0" tint="-0.14996795556505021"/>
        </patternFill>
      </fill>
    </dxf>
    <dxf>
      <fill>
        <patternFill>
          <bgColor rgb="FFFFCCFF"/>
        </patternFill>
      </fill>
    </dxf>
    <dxf>
      <font>
        <color theme="1"/>
      </font>
      <fill>
        <patternFill>
          <bgColor rgb="FFCCFFCC"/>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ill>
        <patternFill>
          <bgColor rgb="FFF9B47B"/>
        </patternFill>
      </fill>
    </dxf>
    <dxf>
      <font>
        <color theme="1"/>
      </font>
      <fill>
        <patternFill>
          <bgColor rgb="FFCCCCFF"/>
        </patternFill>
      </fill>
    </dxf>
    <dxf>
      <fill>
        <patternFill>
          <bgColor theme="0" tint="-0.14996795556505021"/>
        </patternFill>
      </fill>
    </dxf>
    <dxf>
      <fill>
        <patternFill>
          <bgColor rgb="FFFFCCFF"/>
        </patternFill>
      </fill>
    </dxf>
    <dxf>
      <fill>
        <patternFill>
          <bgColor rgb="FFCCFFCC"/>
        </patternFill>
      </fill>
    </dxf>
    <dxf>
      <font>
        <color theme="1"/>
      </font>
      <fill>
        <patternFill>
          <bgColor theme="7" tint="0.59996337778862885"/>
        </patternFill>
      </fill>
    </dxf>
    <dxf>
      <fill>
        <patternFill>
          <bgColor rgb="FFFFCCFF"/>
        </patternFill>
      </fill>
    </dxf>
    <dxf>
      <font>
        <color theme="1"/>
      </font>
      <fill>
        <patternFill>
          <bgColor rgb="FFCCCCFF"/>
        </patternFill>
      </fill>
    </dxf>
    <dxf>
      <fill>
        <patternFill>
          <bgColor theme="0" tint="-0.14996795556505021"/>
        </patternFill>
      </fill>
    </dxf>
    <dxf>
      <fill>
        <patternFill>
          <bgColor rgb="FFFFCCFF"/>
        </patternFill>
      </fill>
    </dxf>
    <dxf>
      <fill>
        <patternFill>
          <bgColor rgb="FFCCECFF"/>
        </patternFill>
      </fill>
    </dxf>
    <dxf>
      <fill>
        <patternFill>
          <bgColor rgb="FFCCFFCC"/>
        </patternFill>
      </fill>
    </dxf>
    <dxf>
      <font>
        <color auto="1"/>
      </font>
      <fill>
        <patternFill>
          <bgColor theme="7" tint="0.59996337778862885"/>
        </patternFill>
      </fill>
    </dxf>
    <dxf>
      <fill>
        <patternFill>
          <bgColor rgb="FFFFFF99"/>
        </patternFill>
      </fill>
    </dxf>
    <dxf>
      <fill>
        <patternFill>
          <bgColor theme="0" tint="-0.14996795556505021"/>
        </patternFill>
      </fill>
    </dxf>
    <dxf>
      <fill>
        <patternFill>
          <bgColor rgb="FFFFCCFF"/>
        </patternFill>
      </fill>
    </dxf>
    <dxf>
      <fill>
        <patternFill>
          <bgColor rgb="FFCCFFCC"/>
        </patternFill>
      </fill>
    </dxf>
    <dxf>
      <fill>
        <patternFill>
          <bgColor rgb="FFFFCCFF"/>
        </patternFill>
      </fill>
    </dxf>
    <dxf>
      <font>
        <color theme="1"/>
      </font>
      <fill>
        <patternFill>
          <bgColor rgb="FFCCCCFF"/>
        </patternFill>
      </fill>
    </dxf>
    <dxf>
      <fill>
        <patternFill>
          <bgColor theme="0" tint="-0.14996795556505021"/>
        </patternFill>
      </fill>
    </dxf>
    <dxf>
      <font>
        <color theme="1"/>
      </font>
      <fill>
        <patternFill>
          <bgColor rgb="FFCCCCFF"/>
        </patternFill>
      </fill>
    </dxf>
    <dxf>
      <fill>
        <patternFill>
          <bgColor theme="0" tint="-0.14996795556505021"/>
        </patternFill>
      </fill>
    </dxf>
    <dxf>
      <font>
        <color theme="1"/>
      </font>
      <fill>
        <patternFill>
          <bgColor rgb="FFCCCCFF"/>
        </patternFill>
      </fill>
    </dxf>
    <dxf>
      <fill>
        <patternFill>
          <bgColor theme="0" tint="-0.14996795556505021"/>
        </patternFill>
      </fill>
    </dxf>
    <dxf>
      <fill>
        <patternFill>
          <bgColor rgb="FFFFCCFF"/>
        </patternFill>
      </fill>
    </dxf>
    <dxf>
      <font>
        <color theme="1"/>
      </font>
      <fill>
        <patternFill>
          <bgColor rgb="FFCCCCFF"/>
        </patternFill>
      </fill>
    </dxf>
    <dxf>
      <fill>
        <patternFill>
          <bgColor theme="0" tint="-0.14996795556505021"/>
        </patternFill>
      </fill>
    </dxf>
    <dxf>
      <fill>
        <patternFill>
          <bgColor rgb="FFFFCCFF"/>
        </patternFill>
      </fill>
    </dxf>
    <dxf>
      <font>
        <color theme="1"/>
      </font>
      <fill>
        <patternFill>
          <bgColor rgb="FFCCFFCC"/>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ill>
        <patternFill>
          <bgColor rgb="FFF9B47B"/>
        </patternFill>
      </fill>
    </dxf>
    <dxf>
      <font>
        <color theme="1"/>
      </font>
      <fill>
        <patternFill>
          <bgColor rgb="FFCCCCFF"/>
        </patternFill>
      </fill>
    </dxf>
    <dxf>
      <fill>
        <patternFill>
          <bgColor theme="0" tint="-0.14996795556505021"/>
        </patternFill>
      </fill>
    </dxf>
    <dxf>
      <fill>
        <patternFill>
          <bgColor rgb="FFFFCCFF"/>
        </patternFill>
      </fill>
    </dxf>
    <dxf>
      <fill>
        <patternFill>
          <bgColor rgb="FFCCFFCC"/>
        </patternFill>
      </fill>
    </dxf>
    <dxf>
      <font>
        <color theme="1"/>
      </font>
      <fill>
        <patternFill>
          <bgColor theme="7" tint="0.59996337778862885"/>
        </patternFill>
      </fill>
    </dxf>
    <dxf>
      <fill>
        <patternFill>
          <bgColor rgb="FFFFCCFF"/>
        </patternFill>
      </fill>
    </dxf>
    <dxf>
      <font>
        <color theme="1"/>
      </font>
      <fill>
        <patternFill>
          <bgColor rgb="FFCCCCFF"/>
        </patternFill>
      </fill>
    </dxf>
    <dxf>
      <fill>
        <patternFill>
          <bgColor theme="0" tint="-0.14996795556505021"/>
        </patternFill>
      </fill>
    </dxf>
    <dxf>
      <fill>
        <patternFill>
          <bgColor rgb="FFFFCCFF"/>
        </patternFill>
      </fill>
    </dxf>
    <dxf>
      <fill>
        <patternFill>
          <bgColor rgb="FFCCECFF"/>
        </patternFill>
      </fill>
    </dxf>
    <dxf>
      <fill>
        <patternFill>
          <bgColor rgb="FFCCFFCC"/>
        </patternFill>
      </fill>
    </dxf>
    <dxf>
      <font>
        <color auto="1"/>
      </font>
      <fill>
        <patternFill>
          <bgColor theme="7" tint="0.59996337778862885"/>
        </patternFill>
      </fill>
    </dxf>
    <dxf>
      <fill>
        <patternFill>
          <bgColor rgb="FFFFFF99"/>
        </patternFill>
      </fill>
    </dxf>
    <dxf>
      <fill>
        <patternFill>
          <bgColor theme="0" tint="-0.14996795556505021"/>
        </patternFill>
      </fill>
    </dxf>
    <dxf>
      <fill>
        <patternFill>
          <bgColor rgb="FFFFCCFF"/>
        </patternFill>
      </fill>
    </dxf>
    <dxf>
      <fill>
        <patternFill>
          <bgColor rgb="FFCCFFCC"/>
        </patternFill>
      </fill>
    </dxf>
    <dxf>
      <fill>
        <patternFill>
          <bgColor rgb="FFFFCCFF"/>
        </patternFill>
      </fill>
    </dxf>
    <dxf>
      <font>
        <color theme="1"/>
      </font>
      <fill>
        <patternFill>
          <bgColor rgb="FFCCCCFF"/>
        </patternFill>
      </fill>
    </dxf>
    <dxf>
      <fill>
        <patternFill>
          <bgColor theme="0" tint="-0.14996795556505021"/>
        </patternFill>
      </fill>
    </dxf>
    <dxf>
      <font>
        <color theme="1"/>
      </font>
      <fill>
        <patternFill>
          <bgColor rgb="FFCCCCFF"/>
        </patternFill>
      </fill>
    </dxf>
    <dxf>
      <fill>
        <patternFill>
          <bgColor theme="0" tint="-0.14996795556505021"/>
        </patternFill>
      </fill>
    </dxf>
    <dxf>
      <font>
        <color theme="1"/>
      </font>
      <fill>
        <patternFill>
          <bgColor rgb="FFCCCCFF"/>
        </patternFill>
      </fill>
    </dxf>
    <dxf>
      <fill>
        <patternFill>
          <bgColor theme="0" tint="-0.14996795556505021"/>
        </patternFill>
      </fill>
    </dxf>
    <dxf>
      <fill>
        <patternFill>
          <bgColor rgb="FFFFCCFF"/>
        </patternFill>
      </fill>
    </dxf>
    <dxf>
      <font>
        <color theme="1"/>
      </font>
      <fill>
        <patternFill>
          <bgColor rgb="FFCCCCFF"/>
        </patternFill>
      </fill>
    </dxf>
    <dxf>
      <fill>
        <patternFill>
          <bgColor theme="0" tint="-0.14996795556505021"/>
        </patternFill>
      </fill>
    </dxf>
    <dxf>
      <fill>
        <patternFill>
          <bgColor rgb="FFFFCCFF"/>
        </patternFill>
      </fill>
    </dxf>
    <dxf>
      <font>
        <color theme="1"/>
      </font>
      <fill>
        <patternFill>
          <bgColor rgb="FFCCFFCC"/>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ill>
        <patternFill>
          <bgColor rgb="FFF9B47B"/>
        </patternFill>
      </fill>
    </dxf>
    <dxf>
      <font>
        <color theme="1"/>
      </font>
      <fill>
        <patternFill>
          <bgColor rgb="FFCCCCFF"/>
        </patternFill>
      </fill>
    </dxf>
    <dxf>
      <fill>
        <patternFill>
          <bgColor theme="0" tint="-0.14996795556505021"/>
        </patternFill>
      </fill>
    </dxf>
    <dxf>
      <fill>
        <patternFill>
          <bgColor rgb="FFFFCCFF"/>
        </patternFill>
      </fill>
    </dxf>
    <dxf>
      <fill>
        <patternFill>
          <bgColor rgb="FFCCFFCC"/>
        </patternFill>
      </fill>
    </dxf>
    <dxf>
      <font>
        <color theme="1"/>
      </font>
      <fill>
        <patternFill>
          <bgColor theme="7" tint="0.59996337778862885"/>
        </patternFill>
      </fill>
    </dxf>
    <dxf>
      <fill>
        <patternFill>
          <bgColor rgb="FFFFCCFF"/>
        </patternFill>
      </fill>
    </dxf>
    <dxf>
      <font>
        <color theme="1"/>
      </font>
      <fill>
        <patternFill>
          <bgColor rgb="FFCCCCFF"/>
        </patternFill>
      </fill>
    </dxf>
    <dxf>
      <fill>
        <patternFill>
          <bgColor theme="0" tint="-0.14996795556505021"/>
        </patternFill>
      </fill>
    </dxf>
    <dxf>
      <fill>
        <patternFill>
          <bgColor rgb="FFFFCCFF"/>
        </patternFill>
      </fill>
    </dxf>
    <dxf>
      <fill>
        <patternFill>
          <bgColor rgb="FFCCECFF"/>
        </patternFill>
      </fill>
    </dxf>
    <dxf>
      <fill>
        <patternFill>
          <bgColor rgb="FFCCFFCC"/>
        </patternFill>
      </fill>
    </dxf>
    <dxf>
      <font>
        <color auto="1"/>
      </font>
      <fill>
        <patternFill>
          <bgColor theme="7" tint="0.59996337778862885"/>
        </patternFill>
      </fill>
    </dxf>
    <dxf>
      <fill>
        <patternFill>
          <bgColor rgb="FFFFFF99"/>
        </patternFill>
      </fill>
    </dxf>
    <dxf>
      <fill>
        <patternFill>
          <bgColor theme="0" tint="-0.14996795556505021"/>
        </patternFill>
      </fill>
    </dxf>
    <dxf>
      <fill>
        <patternFill>
          <bgColor rgb="FFFFCCFF"/>
        </patternFill>
      </fill>
    </dxf>
    <dxf>
      <fill>
        <patternFill>
          <bgColor rgb="FFCCFFCC"/>
        </patternFill>
      </fill>
    </dxf>
    <dxf>
      <fill>
        <patternFill>
          <bgColor rgb="FFFFCCFF"/>
        </patternFill>
      </fill>
    </dxf>
    <dxf>
      <font>
        <color theme="1"/>
      </font>
      <fill>
        <patternFill>
          <bgColor rgb="FFCCCCFF"/>
        </patternFill>
      </fill>
    </dxf>
    <dxf>
      <fill>
        <patternFill>
          <bgColor theme="0" tint="-0.14996795556505021"/>
        </patternFill>
      </fill>
    </dxf>
    <dxf>
      <font>
        <color theme="1"/>
      </font>
      <fill>
        <patternFill>
          <bgColor rgb="FFCCCCFF"/>
        </patternFill>
      </fill>
    </dxf>
    <dxf>
      <fill>
        <patternFill>
          <bgColor theme="0" tint="-0.14996795556505021"/>
        </patternFill>
      </fill>
    </dxf>
    <dxf>
      <font>
        <color theme="1"/>
      </font>
      <fill>
        <patternFill>
          <bgColor rgb="FFCCCCFF"/>
        </patternFill>
      </fill>
    </dxf>
    <dxf>
      <fill>
        <patternFill>
          <bgColor theme="0" tint="-0.14996795556505021"/>
        </patternFill>
      </fill>
    </dxf>
    <dxf>
      <fill>
        <patternFill>
          <bgColor rgb="FFFFCCFF"/>
        </patternFill>
      </fill>
    </dxf>
    <dxf>
      <font>
        <color theme="1"/>
      </font>
      <fill>
        <patternFill>
          <bgColor rgb="FFCCCCFF"/>
        </patternFill>
      </fill>
    </dxf>
    <dxf>
      <fill>
        <patternFill>
          <bgColor theme="0" tint="-0.14996795556505021"/>
        </patternFill>
      </fill>
    </dxf>
    <dxf>
      <fill>
        <patternFill>
          <bgColor rgb="FFFFCCFF"/>
        </patternFill>
      </fill>
    </dxf>
    <dxf>
      <font>
        <color theme="1"/>
      </font>
      <fill>
        <patternFill>
          <bgColor rgb="FFCCFFCC"/>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ill>
        <patternFill>
          <bgColor rgb="FFF9B47B"/>
        </patternFill>
      </fill>
    </dxf>
    <dxf>
      <font>
        <color theme="1"/>
      </font>
      <fill>
        <patternFill>
          <bgColor rgb="FFCCCCFF"/>
        </patternFill>
      </fill>
    </dxf>
    <dxf>
      <fill>
        <patternFill>
          <bgColor theme="0" tint="-0.14996795556505021"/>
        </patternFill>
      </fill>
    </dxf>
    <dxf>
      <fill>
        <patternFill>
          <bgColor rgb="FFFFCCFF"/>
        </patternFill>
      </fill>
    </dxf>
    <dxf>
      <fill>
        <patternFill>
          <bgColor rgb="FFCCFFCC"/>
        </patternFill>
      </fill>
    </dxf>
    <dxf>
      <font>
        <color theme="1"/>
      </font>
      <fill>
        <patternFill>
          <bgColor theme="7" tint="0.59996337778862885"/>
        </patternFill>
      </fill>
    </dxf>
    <dxf>
      <fill>
        <patternFill>
          <bgColor rgb="FFFFCCFF"/>
        </patternFill>
      </fill>
    </dxf>
    <dxf>
      <font>
        <color theme="1"/>
      </font>
      <fill>
        <patternFill>
          <bgColor rgb="FFCCCCFF"/>
        </patternFill>
      </fill>
    </dxf>
    <dxf>
      <fill>
        <patternFill>
          <bgColor theme="0" tint="-0.14996795556505021"/>
        </patternFill>
      </fill>
    </dxf>
    <dxf>
      <fill>
        <patternFill>
          <bgColor rgb="FFFFCCFF"/>
        </patternFill>
      </fill>
    </dxf>
    <dxf>
      <fill>
        <patternFill>
          <bgColor rgb="FFCCECFF"/>
        </patternFill>
      </fill>
    </dxf>
    <dxf>
      <fill>
        <patternFill>
          <bgColor rgb="FFCCFFCC"/>
        </patternFill>
      </fill>
    </dxf>
    <dxf>
      <font>
        <color auto="1"/>
      </font>
      <fill>
        <patternFill>
          <bgColor theme="7" tint="0.59996337778862885"/>
        </patternFill>
      </fill>
    </dxf>
    <dxf>
      <fill>
        <patternFill>
          <bgColor rgb="FFFFFF99"/>
        </patternFill>
      </fill>
    </dxf>
    <dxf>
      <fill>
        <patternFill>
          <bgColor theme="0" tint="-0.14996795556505021"/>
        </patternFill>
      </fill>
    </dxf>
    <dxf>
      <fill>
        <patternFill>
          <bgColor rgb="FFFFCCFF"/>
        </patternFill>
      </fill>
    </dxf>
    <dxf>
      <fill>
        <patternFill>
          <bgColor rgb="FFCCFFCC"/>
        </patternFill>
      </fill>
    </dxf>
    <dxf>
      <fill>
        <patternFill>
          <bgColor rgb="FFFFCCFF"/>
        </patternFill>
      </fill>
    </dxf>
    <dxf>
      <font>
        <color theme="1"/>
      </font>
      <fill>
        <patternFill>
          <bgColor rgb="FFCCCCFF"/>
        </patternFill>
      </fill>
    </dxf>
    <dxf>
      <fill>
        <patternFill>
          <bgColor theme="0" tint="-0.14996795556505021"/>
        </patternFill>
      </fill>
    </dxf>
    <dxf>
      <font>
        <color theme="1"/>
      </font>
      <fill>
        <patternFill>
          <bgColor rgb="FFCCCCFF"/>
        </patternFill>
      </fill>
    </dxf>
    <dxf>
      <fill>
        <patternFill>
          <bgColor theme="0" tint="-0.14996795556505021"/>
        </patternFill>
      </fill>
    </dxf>
    <dxf>
      <font>
        <color theme="1"/>
      </font>
      <fill>
        <patternFill>
          <bgColor rgb="FFCCCCFF"/>
        </patternFill>
      </fill>
    </dxf>
    <dxf>
      <fill>
        <patternFill>
          <bgColor theme="0" tint="-0.14996795556505021"/>
        </patternFill>
      </fill>
    </dxf>
    <dxf>
      <fill>
        <patternFill>
          <bgColor rgb="FFFFCCFF"/>
        </patternFill>
      </fill>
    </dxf>
    <dxf>
      <font>
        <color theme="1"/>
      </font>
      <fill>
        <patternFill>
          <bgColor rgb="FFCCCCFF"/>
        </patternFill>
      </fill>
    </dxf>
    <dxf>
      <fill>
        <patternFill>
          <bgColor theme="0" tint="-0.14996795556505021"/>
        </patternFill>
      </fill>
    </dxf>
    <dxf>
      <fill>
        <patternFill>
          <bgColor rgb="FFFFCCFF"/>
        </patternFill>
      </fill>
    </dxf>
    <dxf>
      <font>
        <color theme="1"/>
      </font>
      <fill>
        <patternFill>
          <bgColor rgb="FFCCFFCC"/>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ill>
        <patternFill>
          <bgColor rgb="FFF9B47B"/>
        </patternFill>
      </fill>
    </dxf>
    <dxf>
      <font>
        <color theme="1"/>
      </font>
      <fill>
        <patternFill>
          <bgColor rgb="FFCCCCFF"/>
        </patternFill>
      </fill>
    </dxf>
    <dxf>
      <fill>
        <patternFill>
          <bgColor theme="0" tint="-0.14996795556505021"/>
        </patternFill>
      </fill>
    </dxf>
    <dxf>
      <fill>
        <patternFill>
          <bgColor rgb="FFFFCCFF"/>
        </patternFill>
      </fill>
    </dxf>
    <dxf>
      <fill>
        <patternFill>
          <bgColor rgb="FFCCFFCC"/>
        </patternFill>
      </fill>
    </dxf>
    <dxf>
      <font>
        <color theme="1"/>
      </font>
      <fill>
        <patternFill>
          <bgColor theme="7" tint="0.59996337778862885"/>
        </patternFill>
      </fill>
    </dxf>
    <dxf>
      <fill>
        <patternFill>
          <bgColor rgb="FFFFCCFF"/>
        </patternFill>
      </fill>
    </dxf>
    <dxf>
      <font>
        <color theme="1"/>
      </font>
      <fill>
        <patternFill>
          <bgColor rgb="FFCCCCFF"/>
        </patternFill>
      </fill>
    </dxf>
    <dxf>
      <fill>
        <patternFill>
          <bgColor theme="0" tint="-0.14996795556505021"/>
        </patternFill>
      </fill>
    </dxf>
    <dxf>
      <fill>
        <patternFill>
          <bgColor rgb="FFFFCCFF"/>
        </patternFill>
      </fill>
    </dxf>
    <dxf>
      <fill>
        <patternFill>
          <bgColor rgb="FFCCECFF"/>
        </patternFill>
      </fill>
    </dxf>
    <dxf>
      <fill>
        <patternFill>
          <bgColor rgb="FFCCFFCC"/>
        </patternFill>
      </fill>
    </dxf>
    <dxf>
      <font>
        <color auto="1"/>
      </font>
      <fill>
        <patternFill>
          <bgColor theme="7" tint="0.59996337778862885"/>
        </patternFill>
      </fill>
    </dxf>
    <dxf>
      <fill>
        <patternFill>
          <bgColor rgb="FFFFFF99"/>
        </patternFill>
      </fill>
    </dxf>
    <dxf>
      <fill>
        <patternFill>
          <bgColor theme="0" tint="-0.14996795556505021"/>
        </patternFill>
      </fill>
    </dxf>
    <dxf>
      <fill>
        <patternFill>
          <bgColor rgb="FFFFCCFF"/>
        </patternFill>
      </fill>
    </dxf>
    <dxf>
      <fill>
        <patternFill>
          <bgColor rgb="FFCCFFCC"/>
        </patternFill>
      </fill>
    </dxf>
    <dxf>
      <fill>
        <patternFill>
          <bgColor rgb="FFFFCCFF"/>
        </patternFill>
      </fill>
    </dxf>
    <dxf>
      <font>
        <color theme="1"/>
      </font>
      <fill>
        <patternFill>
          <bgColor rgb="FFCCCCFF"/>
        </patternFill>
      </fill>
    </dxf>
    <dxf>
      <fill>
        <patternFill>
          <bgColor theme="0" tint="-0.14996795556505021"/>
        </patternFill>
      </fill>
    </dxf>
    <dxf>
      <font>
        <color theme="1"/>
      </font>
      <fill>
        <patternFill>
          <bgColor rgb="FFCCCCFF"/>
        </patternFill>
      </fill>
    </dxf>
    <dxf>
      <fill>
        <patternFill>
          <bgColor theme="0" tint="-0.14996795556505021"/>
        </patternFill>
      </fill>
    </dxf>
    <dxf>
      <font>
        <color theme="1"/>
      </font>
      <fill>
        <patternFill>
          <bgColor rgb="FFCCCCFF"/>
        </patternFill>
      </fill>
    </dxf>
    <dxf>
      <fill>
        <patternFill>
          <bgColor theme="0" tint="-0.14996795556505021"/>
        </patternFill>
      </fill>
    </dxf>
    <dxf>
      <fill>
        <patternFill>
          <bgColor rgb="FFFFCCFF"/>
        </patternFill>
      </fill>
    </dxf>
    <dxf>
      <font>
        <color theme="1"/>
      </font>
      <fill>
        <patternFill>
          <bgColor rgb="FFCCCCFF"/>
        </patternFill>
      </fill>
    </dxf>
    <dxf>
      <fill>
        <patternFill>
          <bgColor theme="0" tint="-0.14996795556505021"/>
        </patternFill>
      </fill>
    </dxf>
    <dxf>
      <fill>
        <patternFill>
          <bgColor rgb="FFFFCCFF"/>
        </patternFill>
      </fill>
    </dxf>
    <dxf>
      <font>
        <color theme="1"/>
      </font>
      <fill>
        <patternFill>
          <bgColor rgb="FFCCFFCC"/>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ill>
        <patternFill>
          <bgColor rgb="FFF9B47B"/>
        </patternFill>
      </fill>
    </dxf>
    <dxf>
      <font>
        <color theme="1"/>
      </font>
      <fill>
        <patternFill>
          <bgColor rgb="FFCCCCFF"/>
        </patternFill>
      </fill>
    </dxf>
    <dxf>
      <fill>
        <patternFill>
          <bgColor theme="0" tint="-0.14996795556505021"/>
        </patternFill>
      </fill>
    </dxf>
    <dxf>
      <fill>
        <patternFill>
          <bgColor rgb="FFFFCCFF"/>
        </patternFill>
      </fill>
    </dxf>
    <dxf>
      <fill>
        <patternFill>
          <bgColor rgb="FFCCFFCC"/>
        </patternFill>
      </fill>
    </dxf>
    <dxf>
      <font>
        <color theme="1"/>
      </font>
      <fill>
        <patternFill>
          <bgColor theme="7" tint="0.59996337778862885"/>
        </patternFill>
      </fill>
    </dxf>
    <dxf>
      <fill>
        <patternFill>
          <bgColor rgb="FFFFCCFF"/>
        </patternFill>
      </fill>
    </dxf>
    <dxf>
      <font>
        <color theme="1"/>
      </font>
      <fill>
        <patternFill>
          <bgColor rgb="FFCCCCFF"/>
        </patternFill>
      </fill>
    </dxf>
    <dxf>
      <fill>
        <patternFill>
          <bgColor theme="0" tint="-0.14996795556505021"/>
        </patternFill>
      </fill>
    </dxf>
    <dxf>
      <fill>
        <patternFill>
          <bgColor rgb="FFFFCCFF"/>
        </patternFill>
      </fill>
    </dxf>
    <dxf>
      <fill>
        <patternFill>
          <bgColor rgb="FFCCECFF"/>
        </patternFill>
      </fill>
    </dxf>
    <dxf>
      <fill>
        <patternFill>
          <bgColor rgb="FFCCFFCC"/>
        </patternFill>
      </fill>
    </dxf>
    <dxf>
      <font>
        <color auto="1"/>
      </font>
      <fill>
        <patternFill>
          <bgColor theme="7" tint="0.59996337778862885"/>
        </patternFill>
      </fill>
    </dxf>
    <dxf>
      <fill>
        <patternFill>
          <bgColor rgb="FFFFFF99"/>
        </patternFill>
      </fill>
    </dxf>
    <dxf>
      <fill>
        <patternFill>
          <bgColor theme="0" tint="-0.14996795556505021"/>
        </patternFill>
      </fill>
    </dxf>
    <dxf>
      <fill>
        <patternFill>
          <bgColor rgb="FFFFCCFF"/>
        </patternFill>
      </fill>
    </dxf>
    <dxf>
      <fill>
        <patternFill>
          <bgColor rgb="FFCCFFCC"/>
        </patternFill>
      </fill>
    </dxf>
    <dxf>
      <fill>
        <patternFill>
          <bgColor rgb="FFFFCCFF"/>
        </patternFill>
      </fill>
    </dxf>
    <dxf>
      <font>
        <color theme="1"/>
      </font>
      <fill>
        <patternFill>
          <bgColor rgb="FFCCCCFF"/>
        </patternFill>
      </fill>
    </dxf>
    <dxf>
      <fill>
        <patternFill>
          <bgColor theme="0" tint="-0.14996795556505021"/>
        </patternFill>
      </fill>
    </dxf>
    <dxf>
      <font>
        <color theme="1"/>
      </font>
      <fill>
        <patternFill>
          <bgColor rgb="FFCCCCFF"/>
        </patternFill>
      </fill>
    </dxf>
    <dxf>
      <fill>
        <patternFill>
          <bgColor theme="0" tint="-0.14996795556505021"/>
        </patternFill>
      </fill>
    </dxf>
    <dxf>
      <font>
        <color theme="1"/>
      </font>
      <fill>
        <patternFill>
          <bgColor rgb="FFCCCCFF"/>
        </patternFill>
      </fill>
    </dxf>
    <dxf>
      <fill>
        <patternFill>
          <bgColor theme="0" tint="-0.14996795556505021"/>
        </patternFill>
      </fill>
    </dxf>
    <dxf>
      <fill>
        <patternFill>
          <bgColor rgb="FFFFCCFF"/>
        </patternFill>
      </fill>
    </dxf>
    <dxf>
      <font>
        <color theme="1"/>
      </font>
      <fill>
        <patternFill>
          <bgColor rgb="FFCCCCFF"/>
        </patternFill>
      </fill>
    </dxf>
    <dxf>
      <fill>
        <patternFill>
          <bgColor theme="0" tint="-0.14996795556505021"/>
        </patternFill>
      </fill>
    </dxf>
    <dxf>
      <fill>
        <patternFill>
          <bgColor rgb="FFFFCCFF"/>
        </patternFill>
      </fill>
    </dxf>
    <dxf>
      <font>
        <color theme="1"/>
      </font>
      <fill>
        <patternFill>
          <bgColor rgb="FFCCFFCC"/>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ill>
        <patternFill>
          <bgColor rgb="FFF9B47B"/>
        </patternFill>
      </fill>
    </dxf>
    <dxf>
      <font>
        <color theme="1"/>
      </font>
      <fill>
        <patternFill>
          <bgColor rgb="FFCCCCFF"/>
        </patternFill>
      </fill>
    </dxf>
    <dxf>
      <fill>
        <patternFill>
          <bgColor theme="0" tint="-0.14996795556505021"/>
        </patternFill>
      </fill>
    </dxf>
    <dxf>
      <fill>
        <patternFill>
          <bgColor rgb="FFFFCCFF"/>
        </patternFill>
      </fill>
    </dxf>
    <dxf>
      <fill>
        <patternFill>
          <bgColor rgb="FFCCFFCC"/>
        </patternFill>
      </fill>
    </dxf>
    <dxf>
      <font>
        <color theme="1"/>
      </font>
      <fill>
        <patternFill>
          <bgColor theme="7" tint="0.59996337778862885"/>
        </patternFill>
      </fill>
    </dxf>
    <dxf>
      <fill>
        <patternFill>
          <bgColor rgb="FFFFCCFF"/>
        </patternFill>
      </fill>
    </dxf>
    <dxf>
      <font>
        <color theme="1"/>
      </font>
      <fill>
        <patternFill>
          <bgColor rgb="FFCCCCFF"/>
        </patternFill>
      </fill>
    </dxf>
    <dxf>
      <fill>
        <patternFill>
          <bgColor theme="0" tint="-0.14996795556505021"/>
        </patternFill>
      </fill>
    </dxf>
    <dxf>
      <fill>
        <patternFill>
          <bgColor rgb="FFFFCCFF"/>
        </patternFill>
      </fill>
    </dxf>
    <dxf>
      <fill>
        <patternFill>
          <bgColor rgb="FFCCECFF"/>
        </patternFill>
      </fill>
    </dxf>
    <dxf>
      <fill>
        <patternFill>
          <bgColor rgb="FFCCFFCC"/>
        </patternFill>
      </fill>
    </dxf>
    <dxf>
      <font>
        <color auto="1"/>
      </font>
      <fill>
        <patternFill>
          <bgColor theme="7" tint="0.59996337778862885"/>
        </patternFill>
      </fill>
    </dxf>
    <dxf>
      <fill>
        <patternFill>
          <bgColor rgb="FFFFFF99"/>
        </patternFill>
      </fill>
    </dxf>
    <dxf>
      <fill>
        <patternFill>
          <bgColor theme="0" tint="-0.14996795556505021"/>
        </patternFill>
      </fill>
    </dxf>
    <dxf>
      <fill>
        <patternFill>
          <bgColor rgb="FFFFCCFF"/>
        </patternFill>
      </fill>
    </dxf>
    <dxf>
      <fill>
        <patternFill>
          <bgColor rgb="FFCCFFCC"/>
        </patternFill>
      </fill>
    </dxf>
    <dxf>
      <fill>
        <patternFill>
          <bgColor rgb="FFFFCCFF"/>
        </patternFill>
      </fill>
    </dxf>
    <dxf>
      <font>
        <color theme="1"/>
      </font>
      <fill>
        <patternFill>
          <bgColor rgb="FFCCCCFF"/>
        </patternFill>
      </fill>
    </dxf>
    <dxf>
      <fill>
        <patternFill>
          <bgColor theme="0" tint="-0.14996795556505021"/>
        </patternFill>
      </fill>
    </dxf>
    <dxf>
      <font>
        <color theme="1"/>
      </font>
      <fill>
        <patternFill>
          <bgColor rgb="FFCCCCFF"/>
        </patternFill>
      </fill>
    </dxf>
    <dxf>
      <fill>
        <patternFill>
          <bgColor theme="0" tint="-0.14996795556505021"/>
        </patternFill>
      </fill>
    </dxf>
    <dxf>
      <font>
        <color theme="1"/>
      </font>
      <fill>
        <patternFill>
          <bgColor rgb="FFCCCCFF"/>
        </patternFill>
      </fill>
    </dxf>
    <dxf>
      <fill>
        <patternFill>
          <bgColor theme="0" tint="-0.14996795556505021"/>
        </patternFill>
      </fill>
    </dxf>
    <dxf>
      <fill>
        <patternFill>
          <bgColor rgb="FFFFCCFF"/>
        </patternFill>
      </fill>
    </dxf>
    <dxf>
      <font>
        <color theme="1"/>
      </font>
      <fill>
        <patternFill>
          <bgColor rgb="FFCCCCFF"/>
        </patternFill>
      </fill>
    </dxf>
    <dxf>
      <fill>
        <patternFill>
          <bgColor theme="0" tint="-0.14996795556505021"/>
        </patternFill>
      </fill>
    </dxf>
    <dxf>
      <fill>
        <patternFill>
          <bgColor rgb="FFFFCCFF"/>
        </patternFill>
      </fill>
    </dxf>
    <dxf>
      <font>
        <color theme="1"/>
      </font>
      <fill>
        <patternFill>
          <bgColor rgb="FFCCFFCC"/>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ill>
        <patternFill>
          <bgColor rgb="FFF9B47B"/>
        </patternFill>
      </fill>
    </dxf>
    <dxf>
      <font>
        <color theme="1"/>
      </font>
      <fill>
        <patternFill>
          <bgColor rgb="FFCCCCFF"/>
        </patternFill>
      </fill>
    </dxf>
    <dxf>
      <fill>
        <patternFill>
          <bgColor theme="0" tint="-0.14996795556505021"/>
        </patternFill>
      </fill>
    </dxf>
    <dxf>
      <fill>
        <patternFill>
          <bgColor rgb="FFFFCCFF"/>
        </patternFill>
      </fill>
    </dxf>
    <dxf>
      <fill>
        <patternFill>
          <bgColor rgb="FFCCFFCC"/>
        </patternFill>
      </fill>
    </dxf>
    <dxf>
      <font>
        <color theme="1"/>
      </font>
      <fill>
        <patternFill>
          <bgColor theme="7" tint="0.59996337778862885"/>
        </patternFill>
      </fill>
    </dxf>
    <dxf>
      <fill>
        <patternFill>
          <bgColor rgb="FFFFCCFF"/>
        </patternFill>
      </fill>
    </dxf>
    <dxf>
      <font>
        <color theme="1"/>
      </font>
      <fill>
        <patternFill>
          <bgColor rgb="FFCCCCFF"/>
        </patternFill>
      </fill>
    </dxf>
    <dxf>
      <fill>
        <patternFill>
          <bgColor theme="0" tint="-0.14996795556505021"/>
        </patternFill>
      </fill>
    </dxf>
    <dxf>
      <fill>
        <patternFill>
          <bgColor rgb="FFFFCCFF"/>
        </patternFill>
      </fill>
    </dxf>
    <dxf>
      <fill>
        <patternFill>
          <bgColor rgb="FFCCECFF"/>
        </patternFill>
      </fill>
    </dxf>
    <dxf>
      <fill>
        <patternFill>
          <bgColor rgb="FFCCFFCC"/>
        </patternFill>
      </fill>
    </dxf>
    <dxf>
      <font>
        <color auto="1"/>
      </font>
      <fill>
        <patternFill>
          <bgColor theme="7" tint="0.59996337778862885"/>
        </patternFill>
      </fill>
    </dxf>
    <dxf>
      <fill>
        <patternFill>
          <bgColor rgb="FFFFFF99"/>
        </patternFill>
      </fill>
    </dxf>
    <dxf>
      <fill>
        <patternFill>
          <bgColor theme="0" tint="-0.14996795556505021"/>
        </patternFill>
      </fill>
    </dxf>
    <dxf>
      <fill>
        <patternFill>
          <bgColor rgb="FFFFCCFF"/>
        </patternFill>
      </fill>
    </dxf>
    <dxf>
      <fill>
        <patternFill>
          <bgColor rgb="FFCCFFCC"/>
        </patternFill>
      </fill>
    </dxf>
    <dxf>
      <fill>
        <patternFill>
          <bgColor rgb="FFFFCCFF"/>
        </patternFill>
      </fill>
    </dxf>
    <dxf>
      <font>
        <color theme="1"/>
      </font>
      <fill>
        <patternFill>
          <bgColor rgb="FFCCCCFF"/>
        </patternFill>
      </fill>
    </dxf>
    <dxf>
      <fill>
        <patternFill>
          <bgColor theme="0" tint="-0.14996795556505021"/>
        </patternFill>
      </fill>
    </dxf>
    <dxf>
      <font>
        <color theme="1"/>
      </font>
      <fill>
        <patternFill>
          <bgColor rgb="FFCCCCFF"/>
        </patternFill>
      </fill>
    </dxf>
    <dxf>
      <fill>
        <patternFill>
          <bgColor theme="0" tint="-0.14996795556505021"/>
        </patternFill>
      </fill>
    </dxf>
    <dxf>
      <font>
        <color theme="1"/>
      </font>
      <fill>
        <patternFill>
          <bgColor rgb="FFCCCCFF"/>
        </patternFill>
      </fill>
    </dxf>
    <dxf>
      <fill>
        <patternFill>
          <bgColor theme="0" tint="-0.14996795556505021"/>
        </patternFill>
      </fill>
    </dxf>
    <dxf>
      <fill>
        <patternFill>
          <bgColor rgb="FFFFCCFF"/>
        </patternFill>
      </fill>
    </dxf>
    <dxf>
      <font>
        <color theme="1"/>
      </font>
      <fill>
        <patternFill>
          <bgColor rgb="FFCCCCFF"/>
        </patternFill>
      </fill>
    </dxf>
    <dxf>
      <fill>
        <patternFill>
          <bgColor theme="0" tint="-0.14996795556505021"/>
        </patternFill>
      </fill>
    </dxf>
    <dxf>
      <fill>
        <patternFill>
          <bgColor rgb="FFFFCCFF"/>
        </patternFill>
      </fill>
    </dxf>
    <dxf>
      <font>
        <color theme="1"/>
      </font>
      <fill>
        <patternFill>
          <bgColor rgb="FFCCFFCC"/>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ill>
        <patternFill>
          <bgColor rgb="FFF9B47B"/>
        </patternFill>
      </fill>
    </dxf>
    <dxf>
      <font>
        <color theme="1"/>
      </font>
      <fill>
        <patternFill>
          <bgColor rgb="FFCCCCFF"/>
        </patternFill>
      </fill>
    </dxf>
    <dxf>
      <fill>
        <patternFill>
          <bgColor theme="0" tint="-0.14996795556505021"/>
        </patternFill>
      </fill>
    </dxf>
    <dxf>
      <fill>
        <patternFill>
          <bgColor rgb="FFFFCCFF"/>
        </patternFill>
      </fill>
    </dxf>
    <dxf>
      <fill>
        <patternFill>
          <bgColor rgb="FFCCFFCC"/>
        </patternFill>
      </fill>
    </dxf>
    <dxf>
      <font>
        <color theme="1"/>
      </font>
      <fill>
        <patternFill>
          <bgColor theme="7" tint="0.59996337778862885"/>
        </patternFill>
      </fill>
    </dxf>
    <dxf>
      <fill>
        <patternFill>
          <bgColor rgb="FFFFCCFF"/>
        </patternFill>
      </fill>
    </dxf>
    <dxf>
      <font>
        <color theme="1"/>
      </font>
      <fill>
        <patternFill>
          <bgColor rgb="FFCCCCFF"/>
        </patternFill>
      </fill>
    </dxf>
    <dxf>
      <fill>
        <patternFill>
          <bgColor theme="0" tint="-0.14996795556505021"/>
        </patternFill>
      </fill>
    </dxf>
    <dxf>
      <fill>
        <patternFill>
          <bgColor rgb="FFFFCCFF"/>
        </patternFill>
      </fill>
    </dxf>
    <dxf>
      <fill>
        <patternFill>
          <bgColor rgb="FFCCECFF"/>
        </patternFill>
      </fill>
    </dxf>
    <dxf>
      <fill>
        <patternFill>
          <bgColor rgb="FFCCFFCC"/>
        </patternFill>
      </fill>
    </dxf>
    <dxf>
      <font>
        <color auto="1"/>
      </font>
      <fill>
        <patternFill>
          <bgColor theme="7" tint="0.59996337778862885"/>
        </patternFill>
      </fill>
    </dxf>
    <dxf>
      <fill>
        <patternFill>
          <bgColor rgb="FFFFFF99"/>
        </patternFill>
      </fill>
    </dxf>
    <dxf>
      <fill>
        <patternFill>
          <bgColor theme="0" tint="-0.14996795556505021"/>
        </patternFill>
      </fill>
    </dxf>
    <dxf>
      <fill>
        <patternFill>
          <bgColor rgb="FFFFCCFF"/>
        </patternFill>
      </fill>
    </dxf>
    <dxf>
      <fill>
        <patternFill>
          <bgColor rgb="FFCCFFCC"/>
        </patternFill>
      </fill>
    </dxf>
    <dxf>
      <fill>
        <patternFill>
          <bgColor rgb="FFFFCCFF"/>
        </patternFill>
      </fill>
    </dxf>
    <dxf>
      <font>
        <color theme="1"/>
      </font>
      <fill>
        <patternFill>
          <bgColor rgb="FFCCCCFF"/>
        </patternFill>
      </fill>
    </dxf>
    <dxf>
      <fill>
        <patternFill>
          <bgColor theme="0" tint="-0.14996795556505021"/>
        </patternFill>
      </fill>
    </dxf>
    <dxf>
      <font>
        <color theme="1"/>
      </font>
      <fill>
        <patternFill>
          <bgColor rgb="FFCCCCFF"/>
        </patternFill>
      </fill>
    </dxf>
    <dxf>
      <fill>
        <patternFill>
          <bgColor theme="0" tint="-0.14996795556505021"/>
        </patternFill>
      </fill>
    </dxf>
    <dxf>
      <font>
        <color theme="1"/>
      </font>
      <fill>
        <patternFill>
          <bgColor rgb="FFCCCCFF"/>
        </patternFill>
      </fill>
    </dxf>
    <dxf>
      <fill>
        <patternFill>
          <bgColor theme="0" tint="-0.14996795556505021"/>
        </patternFill>
      </fill>
    </dxf>
    <dxf>
      <fill>
        <patternFill>
          <bgColor rgb="FFFFCCFF"/>
        </patternFill>
      </fill>
    </dxf>
    <dxf>
      <font>
        <color theme="1"/>
      </font>
      <fill>
        <patternFill>
          <bgColor rgb="FFCCCCFF"/>
        </patternFill>
      </fill>
    </dxf>
    <dxf>
      <fill>
        <patternFill>
          <bgColor theme="0" tint="-0.14996795556505021"/>
        </patternFill>
      </fill>
    </dxf>
    <dxf>
      <fill>
        <patternFill>
          <bgColor rgb="FFFFCCFF"/>
        </patternFill>
      </fill>
    </dxf>
    <dxf>
      <font>
        <color theme="1"/>
      </font>
      <fill>
        <patternFill>
          <bgColor rgb="FFCCFFCC"/>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ill>
        <patternFill>
          <bgColor rgb="FFF9B47B"/>
        </patternFill>
      </fill>
    </dxf>
    <dxf>
      <font>
        <color theme="1"/>
      </font>
      <fill>
        <patternFill>
          <bgColor rgb="FFCCCCFF"/>
        </patternFill>
      </fill>
    </dxf>
    <dxf>
      <fill>
        <patternFill>
          <bgColor theme="0" tint="-0.14996795556505021"/>
        </patternFill>
      </fill>
    </dxf>
    <dxf>
      <fill>
        <patternFill>
          <bgColor rgb="FFFFCCFF"/>
        </patternFill>
      </fill>
    </dxf>
    <dxf>
      <fill>
        <patternFill>
          <bgColor rgb="FFCCFFCC"/>
        </patternFill>
      </fill>
    </dxf>
    <dxf>
      <font>
        <color theme="1"/>
      </font>
      <fill>
        <patternFill>
          <bgColor theme="7" tint="0.59996337778862885"/>
        </patternFill>
      </fill>
    </dxf>
    <dxf>
      <fill>
        <patternFill>
          <bgColor rgb="FFFFCCFF"/>
        </patternFill>
      </fill>
    </dxf>
    <dxf>
      <font>
        <color theme="1"/>
      </font>
      <fill>
        <patternFill>
          <bgColor rgb="FFCCCCFF"/>
        </patternFill>
      </fill>
    </dxf>
    <dxf>
      <fill>
        <patternFill>
          <bgColor theme="0" tint="-0.14996795556505021"/>
        </patternFill>
      </fill>
    </dxf>
    <dxf>
      <fill>
        <patternFill>
          <bgColor rgb="FFFFCCFF"/>
        </patternFill>
      </fill>
    </dxf>
    <dxf>
      <fill>
        <patternFill>
          <bgColor rgb="FFCCECFF"/>
        </patternFill>
      </fill>
    </dxf>
    <dxf>
      <fill>
        <patternFill>
          <bgColor rgb="FFCCFFCC"/>
        </patternFill>
      </fill>
    </dxf>
    <dxf>
      <font>
        <color auto="1"/>
      </font>
      <fill>
        <patternFill>
          <bgColor theme="7" tint="0.59996337778862885"/>
        </patternFill>
      </fill>
    </dxf>
    <dxf>
      <fill>
        <patternFill>
          <bgColor rgb="FFFFFF99"/>
        </patternFill>
      </fill>
    </dxf>
    <dxf>
      <fill>
        <patternFill>
          <bgColor theme="0" tint="-0.14996795556505021"/>
        </patternFill>
      </fill>
    </dxf>
    <dxf>
      <fill>
        <patternFill>
          <bgColor rgb="FFFFCCFF"/>
        </patternFill>
      </fill>
    </dxf>
    <dxf>
      <fill>
        <patternFill>
          <bgColor rgb="FFCCFFCC"/>
        </patternFill>
      </fill>
    </dxf>
    <dxf>
      <fill>
        <patternFill>
          <bgColor rgb="FFFFCCFF"/>
        </patternFill>
      </fill>
    </dxf>
    <dxf>
      <font>
        <color theme="1"/>
      </font>
      <fill>
        <patternFill>
          <bgColor rgb="FFCCCCFF"/>
        </patternFill>
      </fill>
    </dxf>
    <dxf>
      <fill>
        <patternFill>
          <bgColor theme="0" tint="-0.14996795556505021"/>
        </patternFill>
      </fill>
    </dxf>
    <dxf>
      <font>
        <color theme="1"/>
      </font>
      <fill>
        <patternFill>
          <bgColor rgb="FFCCCCFF"/>
        </patternFill>
      </fill>
    </dxf>
    <dxf>
      <fill>
        <patternFill>
          <bgColor theme="0" tint="-0.14996795556505021"/>
        </patternFill>
      </fill>
    </dxf>
    <dxf>
      <font>
        <color theme="1"/>
      </font>
      <fill>
        <patternFill>
          <bgColor rgb="FFCCCCFF"/>
        </patternFill>
      </fill>
    </dxf>
    <dxf>
      <fill>
        <patternFill>
          <bgColor theme="0" tint="-0.14996795556505021"/>
        </patternFill>
      </fill>
    </dxf>
    <dxf>
      <fill>
        <patternFill>
          <bgColor rgb="FFFFCCFF"/>
        </patternFill>
      </fill>
    </dxf>
    <dxf>
      <font>
        <color theme="1"/>
      </font>
      <fill>
        <patternFill>
          <bgColor rgb="FFCCCCFF"/>
        </patternFill>
      </fill>
    </dxf>
    <dxf>
      <fill>
        <patternFill>
          <bgColor theme="0" tint="-0.14996795556505021"/>
        </patternFill>
      </fill>
    </dxf>
    <dxf>
      <fill>
        <patternFill>
          <bgColor rgb="FFFFCCFF"/>
        </patternFill>
      </fill>
    </dxf>
    <dxf>
      <font>
        <color theme="1"/>
      </font>
      <fill>
        <patternFill>
          <bgColor rgb="FFCCFFCC"/>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ill>
        <patternFill>
          <bgColor rgb="FFF9B47B"/>
        </patternFill>
      </fill>
    </dxf>
    <dxf>
      <font>
        <color theme="1"/>
      </font>
      <fill>
        <patternFill>
          <bgColor rgb="FFCCCCFF"/>
        </patternFill>
      </fill>
    </dxf>
    <dxf>
      <fill>
        <patternFill>
          <bgColor theme="0" tint="-0.14996795556505021"/>
        </patternFill>
      </fill>
    </dxf>
    <dxf>
      <fill>
        <patternFill>
          <bgColor rgb="FFFFCCFF"/>
        </patternFill>
      </fill>
    </dxf>
    <dxf>
      <fill>
        <patternFill>
          <bgColor rgb="FFCCFFCC"/>
        </patternFill>
      </fill>
    </dxf>
    <dxf>
      <font>
        <color theme="1"/>
      </font>
      <fill>
        <patternFill>
          <bgColor theme="7" tint="0.59996337778862885"/>
        </patternFill>
      </fill>
    </dxf>
    <dxf>
      <fill>
        <patternFill>
          <bgColor rgb="FFFFCCFF"/>
        </patternFill>
      </fill>
    </dxf>
    <dxf>
      <font>
        <color theme="1"/>
      </font>
      <fill>
        <patternFill>
          <bgColor rgb="FFCCCCFF"/>
        </patternFill>
      </fill>
    </dxf>
    <dxf>
      <fill>
        <patternFill>
          <bgColor theme="0" tint="-0.14996795556505021"/>
        </patternFill>
      </fill>
    </dxf>
    <dxf>
      <fill>
        <patternFill>
          <bgColor rgb="FFFFCCFF"/>
        </patternFill>
      </fill>
    </dxf>
    <dxf>
      <fill>
        <patternFill>
          <bgColor rgb="FFCCECFF"/>
        </patternFill>
      </fill>
    </dxf>
    <dxf>
      <fill>
        <patternFill>
          <bgColor rgb="FFCCFFCC"/>
        </patternFill>
      </fill>
    </dxf>
    <dxf>
      <font>
        <color auto="1"/>
      </font>
      <fill>
        <patternFill>
          <bgColor theme="7" tint="0.59996337778862885"/>
        </patternFill>
      </fill>
    </dxf>
    <dxf>
      <fill>
        <patternFill>
          <bgColor rgb="FFFFFF99"/>
        </patternFill>
      </fill>
    </dxf>
    <dxf>
      <fill>
        <patternFill>
          <bgColor theme="0" tint="-0.14996795556505021"/>
        </patternFill>
      </fill>
    </dxf>
    <dxf>
      <fill>
        <patternFill>
          <bgColor rgb="FFFFCCFF"/>
        </patternFill>
      </fill>
    </dxf>
    <dxf>
      <fill>
        <patternFill>
          <bgColor rgb="FFCCFFCC"/>
        </patternFill>
      </fill>
    </dxf>
    <dxf>
      <fill>
        <patternFill>
          <bgColor rgb="FFFFCCFF"/>
        </patternFill>
      </fill>
    </dxf>
    <dxf>
      <font>
        <color theme="1"/>
      </font>
      <fill>
        <patternFill>
          <bgColor rgb="FFCCCCFF"/>
        </patternFill>
      </fill>
    </dxf>
    <dxf>
      <fill>
        <patternFill>
          <bgColor theme="0" tint="-0.14996795556505021"/>
        </patternFill>
      </fill>
    </dxf>
    <dxf>
      <font>
        <color theme="1"/>
      </font>
      <fill>
        <patternFill>
          <bgColor rgb="FFCCCCFF"/>
        </patternFill>
      </fill>
    </dxf>
    <dxf>
      <fill>
        <patternFill>
          <bgColor theme="0" tint="-0.14996795556505021"/>
        </patternFill>
      </fill>
    </dxf>
    <dxf>
      <font>
        <color theme="1"/>
      </font>
      <fill>
        <patternFill>
          <bgColor rgb="FFCCCCFF"/>
        </patternFill>
      </fill>
    </dxf>
    <dxf>
      <fill>
        <patternFill>
          <bgColor theme="0" tint="-0.14996795556505021"/>
        </patternFill>
      </fill>
    </dxf>
    <dxf>
      <fill>
        <patternFill>
          <bgColor rgb="FFFFCCFF"/>
        </patternFill>
      </fill>
    </dxf>
    <dxf>
      <font>
        <color theme="1"/>
      </font>
      <fill>
        <patternFill>
          <bgColor rgb="FFCCCCFF"/>
        </patternFill>
      </fill>
    </dxf>
    <dxf>
      <fill>
        <patternFill>
          <bgColor theme="0" tint="-0.14996795556505021"/>
        </patternFill>
      </fill>
    </dxf>
    <dxf>
      <fill>
        <patternFill>
          <bgColor rgb="FFFFCCFF"/>
        </patternFill>
      </fill>
    </dxf>
    <dxf>
      <font>
        <color theme="1"/>
      </font>
      <fill>
        <patternFill>
          <bgColor rgb="FFCCFFCC"/>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ill>
        <patternFill>
          <bgColor rgb="FFF9B47B"/>
        </patternFill>
      </fill>
    </dxf>
    <dxf>
      <font>
        <color theme="1"/>
      </font>
      <fill>
        <patternFill>
          <bgColor rgb="FFCCCCFF"/>
        </patternFill>
      </fill>
    </dxf>
    <dxf>
      <fill>
        <patternFill>
          <bgColor theme="0" tint="-0.14996795556505021"/>
        </patternFill>
      </fill>
    </dxf>
    <dxf>
      <fill>
        <patternFill>
          <bgColor rgb="FFFFCCFF"/>
        </patternFill>
      </fill>
    </dxf>
    <dxf>
      <fill>
        <patternFill>
          <bgColor rgb="FFCCFFCC"/>
        </patternFill>
      </fill>
    </dxf>
    <dxf>
      <font>
        <color theme="1"/>
      </font>
      <fill>
        <patternFill>
          <bgColor theme="7" tint="0.59996337778862885"/>
        </patternFill>
      </fill>
    </dxf>
    <dxf>
      <fill>
        <patternFill>
          <bgColor rgb="FFFFCCFF"/>
        </patternFill>
      </fill>
    </dxf>
    <dxf>
      <font>
        <color theme="1"/>
      </font>
      <fill>
        <patternFill>
          <bgColor rgb="FFCCCCFF"/>
        </patternFill>
      </fill>
    </dxf>
    <dxf>
      <fill>
        <patternFill>
          <bgColor theme="0" tint="-0.14996795556505021"/>
        </patternFill>
      </fill>
    </dxf>
    <dxf>
      <fill>
        <patternFill>
          <bgColor rgb="FFFFCCFF"/>
        </patternFill>
      </fill>
    </dxf>
    <dxf>
      <fill>
        <patternFill>
          <bgColor rgb="FFCCECFF"/>
        </patternFill>
      </fill>
    </dxf>
    <dxf>
      <fill>
        <patternFill>
          <bgColor rgb="FFCCFFCC"/>
        </patternFill>
      </fill>
    </dxf>
    <dxf>
      <font>
        <color auto="1"/>
      </font>
      <fill>
        <patternFill>
          <bgColor theme="7" tint="0.59996337778862885"/>
        </patternFill>
      </fill>
    </dxf>
    <dxf>
      <fill>
        <patternFill>
          <bgColor rgb="FFFFFF99"/>
        </patternFill>
      </fill>
    </dxf>
    <dxf>
      <fill>
        <patternFill>
          <bgColor theme="0" tint="-0.14996795556505021"/>
        </patternFill>
      </fill>
    </dxf>
    <dxf>
      <fill>
        <patternFill>
          <bgColor rgb="FFFFCCFF"/>
        </patternFill>
      </fill>
    </dxf>
    <dxf>
      <fill>
        <patternFill>
          <bgColor rgb="FFCCFFCC"/>
        </patternFill>
      </fill>
    </dxf>
    <dxf>
      <fill>
        <patternFill>
          <bgColor rgb="FFFFCCFF"/>
        </patternFill>
      </fill>
    </dxf>
    <dxf>
      <font>
        <color theme="1"/>
      </font>
      <fill>
        <patternFill>
          <bgColor rgb="FFCCCCFF"/>
        </patternFill>
      </fill>
    </dxf>
    <dxf>
      <fill>
        <patternFill>
          <bgColor theme="0" tint="-0.14996795556505021"/>
        </patternFill>
      </fill>
    </dxf>
    <dxf>
      <font>
        <color theme="1"/>
      </font>
      <fill>
        <patternFill>
          <bgColor rgb="FFCCCCFF"/>
        </patternFill>
      </fill>
    </dxf>
    <dxf>
      <fill>
        <patternFill>
          <bgColor theme="0" tint="-0.14996795556505021"/>
        </patternFill>
      </fill>
    </dxf>
    <dxf>
      <font>
        <color theme="1"/>
      </font>
      <fill>
        <patternFill>
          <bgColor rgb="FFCCCCFF"/>
        </patternFill>
      </fill>
    </dxf>
    <dxf>
      <fill>
        <patternFill>
          <bgColor theme="0" tint="-0.14996795556505021"/>
        </patternFill>
      </fill>
    </dxf>
    <dxf>
      <fill>
        <patternFill>
          <bgColor rgb="FFFFCCFF"/>
        </patternFill>
      </fill>
    </dxf>
    <dxf>
      <font>
        <color theme="1"/>
      </font>
      <fill>
        <patternFill>
          <bgColor rgb="FFCCCCFF"/>
        </patternFill>
      </fill>
    </dxf>
    <dxf>
      <fill>
        <patternFill>
          <bgColor theme="0" tint="-0.14996795556505021"/>
        </patternFill>
      </fill>
    </dxf>
    <dxf>
      <fill>
        <patternFill>
          <bgColor rgb="FFFFCCFF"/>
        </patternFill>
      </fill>
    </dxf>
    <dxf>
      <font>
        <color theme="1"/>
      </font>
      <fill>
        <patternFill>
          <bgColor rgb="FFCCFFCC"/>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ill>
        <patternFill>
          <bgColor rgb="FFF9B47B"/>
        </patternFill>
      </fill>
    </dxf>
    <dxf>
      <font>
        <color theme="1"/>
      </font>
      <fill>
        <patternFill>
          <bgColor rgb="FFCCCCFF"/>
        </patternFill>
      </fill>
    </dxf>
    <dxf>
      <fill>
        <patternFill>
          <bgColor theme="0" tint="-0.14996795556505021"/>
        </patternFill>
      </fill>
    </dxf>
    <dxf>
      <fill>
        <patternFill>
          <bgColor rgb="FFFFCCFF"/>
        </patternFill>
      </fill>
    </dxf>
    <dxf>
      <fill>
        <patternFill>
          <bgColor rgb="FFCCFFCC"/>
        </patternFill>
      </fill>
    </dxf>
    <dxf>
      <font>
        <color theme="1"/>
      </font>
      <fill>
        <patternFill>
          <bgColor theme="7" tint="0.59996337778862885"/>
        </patternFill>
      </fill>
    </dxf>
    <dxf>
      <fill>
        <patternFill>
          <bgColor rgb="FFFFCCFF"/>
        </patternFill>
      </fill>
    </dxf>
    <dxf>
      <font>
        <color theme="1"/>
      </font>
      <fill>
        <patternFill>
          <bgColor rgb="FFCCCCFF"/>
        </patternFill>
      </fill>
    </dxf>
    <dxf>
      <fill>
        <patternFill>
          <bgColor theme="0" tint="-0.14996795556505021"/>
        </patternFill>
      </fill>
    </dxf>
    <dxf>
      <fill>
        <patternFill>
          <bgColor rgb="FFFFCCFF"/>
        </patternFill>
      </fill>
    </dxf>
    <dxf>
      <fill>
        <patternFill>
          <bgColor rgb="FFCCECFF"/>
        </patternFill>
      </fill>
    </dxf>
    <dxf>
      <fill>
        <patternFill>
          <bgColor rgb="FFCCFFCC"/>
        </patternFill>
      </fill>
    </dxf>
    <dxf>
      <font>
        <color auto="1"/>
      </font>
      <fill>
        <patternFill>
          <bgColor theme="7" tint="0.59996337778862885"/>
        </patternFill>
      </fill>
    </dxf>
    <dxf>
      <fill>
        <patternFill>
          <bgColor rgb="FFFFFF99"/>
        </patternFill>
      </fill>
    </dxf>
    <dxf>
      <fill>
        <patternFill>
          <bgColor theme="0" tint="-0.14996795556505021"/>
        </patternFill>
      </fill>
    </dxf>
    <dxf>
      <fill>
        <patternFill>
          <bgColor rgb="FFFFCCFF"/>
        </patternFill>
      </fill>
    </dxf>
    <dxf>
      <fill>
        <patternFill>
          <bgColor rgb="FFCCFFCC"/>
        </patternFill>
      </fill>
    </dxf>
    <dxf>
      <fill>
        <patternFill>
          <bgColor rgb="FFFFCCFF"/>
        </patternFill>
      </fill>
    </dxf>
    <dxf>
      <font>
        <color theme="1"/>
      </font>
      <fill>
        <patternFill>
          <bgColor rgb="FFCCCCFF"/>
        </patternFill>
      </fill>
    </dxf>
    <dxf>
      <fill>
        <patternFill>
          <bgColor theme="0" tint="-0.14996795556505021"/>
        </patternFill>
      </fill>
    </dxf>
    <dxf>
      <font>
        <color theme="1"/>
      </font>
      <fill>
        <patternFill>
          <bgColor rgb="FFCCCCFF"/>
        </patternFill>
      </fill>
    </dxf>
    <dxf>
      <fill>
        <patternFill>
          <bgColor theme="0" tint="-0.14996795556505021"/>
        </patternFill>
      </fill>
    </dxf>
    <dxf>
      <font>
        <color theme="1"/>
      </font>
      <fill>
        <patternFill>
          <bgColor rgb="FFCCCCFF"/>
        </patternFill>
      </fill>
    </dxf>
    <dxf>
      <fill>
        <patternFill>
          <bgColor theme="0" tint="-0.14996795556505021"/>
        </patternFill>
      </fill>
    </dxf>
    <dxf>
      <fill>
        <patternFill>
          <bgColor rgb="FFFFCCFF"/>
        </patternFill>
      </fill>
    </dxf>
    <dxf>
      <font>
        <color theme="1"/>
      </font>
      <fill>
        <patternFill>
          <bgColor rgb="FFCCCCFF"/>
        </patternFill>
      </fill>
    </dxf>
    <dxf>
      <fill>
        <patternFill>
          <bgColor theme="0" tint="-0.14996795556505021"/>
        </patternFill>
      </fill>
    </dxf>
    <dxf>
      <fill>
        <patternFill>
          <bgColor rgb="FFFFCCFF"/>
        </patternFill>
      </fill>
    </dxf>
    <dxf>
      <font>
        <color theme="1"/>
      </font>
      <fill>
        <patternFill>
          <bgColor rgb="FFCCFFCC"/>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ill>
        <patternFill>
          <bgColor rgb="FFF9B47B"/>
        </patternFill>
      </fill>
    </dxf>
    <dxf>
      <font>
        <color theme="1"/>
      </font>
      <fill>
        <patternFill>
          <bgColor rgb="FFCCCCFF"/>
        </patternFill>
      </fill>
    </dxf>
    <dxf>
      <fill>
        <patternFill>
          <bgColor theme="0" tint="-0.14996795556505021"/>
        </patternFill>
      </fill>
    </dxf>
    <dxf>
      <fill>
        <patternFill>
          <bgColor rgb="FFFFCCFF"/>
        </patternFill>
      </fill>
    </dxf>
    <dxf>
      <fill>
        <patternFill>
          <bgColor rgb="FFCCFFCC"/>
        </patternFill>
      </fill>
    </dxf>
    <dxf>
      <font>
        <color theme="1"/>
      </font>
      <fill>
        <patternFill>
          <bgColor theme="7" tint="0.59996337778862885"/>
        </patternFill>
      </fill>
    </dxf>
    <dxf>
      <fill>
        <patternFill>
          <bgColor rgb="FFFFCCFF"/>
        </patternFill>
      </fill>
    </dxf>
    <dxf>
      <font>
        <color theme="1"/>
      </font>
      <fill>
        <patternFill>
          <bgColor rgb="FFCCCCFF"/>
        </patternFill>
      </fill>
    </dxf>
    <dxf>
      <fill>
        <patternFill>
          <bgColor theme="0" tint="-0.14996795556505021"/>
        </patternFill>
      </fill>
    </dxf>
    <dxf>
      <fill>
        <patternFill>
          <bgColor rgb="FFFFCCFF"/>
        </patternFill>
      </fill>
    </dxf>
    <dxf>
      <fill>
        <patternFill>
          <bgColor rgb="FFCCECFF"/>
        </patternFill>
      </fill>
    </dxf>
    <dxf>
      <fill>
        <patternFill>
          <bgColor rgb="FFCCFFCC"/>
        </patternFill>
      </fill>
    </dxf>
    <dxf>
      <font>
        <color auto="1"/>
      </font>
      <fill>
        <patternFill>
          <bgColor theme="7" tint="0.59996337778862885"/>
        </patternFill>
      </fill>
    </dxf>
    <dxf>
      <fill>
        <patternFill>
          <bgColor rgb="FFFFFF99"/>
        </patternFill>
      </fill>
    </dxf>
    <dxf>
      <fill>
        <patternFill>
          <bgColor theme="0" tint="-0.14996795556505021"/>
        </patternFill>
      </fill>
    </dxf>
    <dxf>
      <fill>
        <patternFill>
          <bgColor rgb="FFFFCCFF"/>
        </patternFill>
      </fill>
    </dxf>
    <dxf>
      <fill>
        <patternFill>
          <bgColor rgb="FFCCFFCC"/>
        </patternFill>
      </fill>
    </dxf>
    <dxf>
      <fill>
        <patternFill>
          <bgColor rgb="FFFFCCFF"/>
        </patternFill>
      </fill>
    </dxf>
    <dxf>
      <font>
        <color theme="1"/>
      </font>
      <fill>
        <patternFill>
          <bgColor rgb="FFCCCCFF"/>
        </patternFill>
      </fill>
    </dxf>
    <dxf>
      <fill>
        <patternFill>
          <bgColor theme="0" tint="-0.14996795556505021"/>
        </patternFill>
      </fill>
    </dxf>
    <dxf>
      <font>
        <color theme="1"/>
      </font>
      <fill>
        <patternFill>
          <bgColor rgb="FFCCCCFF"/>
        </patternFill>
      </fill>
    </dxf>
    <dxf>
      <fill>
        <patternFill>
          <bgColor theme="0" tint="-0.14996795556505021"/>
        </patternFill>
      </fill>
    </dxf>
    <dxf>
      <font>
        <color theme="1"/>
      </font>
      <fill>
        <patternFill>
          <bgColor rgb="FFCCCCFF"/>
        </patternFill>
      </fill>
    </dxf>
    <dxf>
      <fill>
        <patternFill>
          <bgColor theme="0" tint="-0.14996795556505021"/>
        </patternFill>
      </fill>
    </dxf>
    <dxf>
      <fill>
        <patternFill>
          <bgColor rgb="FFFFCCFF"/>
        </patternFill>
      </fill>
    </dxf>
    <dxf>
      <font>
        <color theme="1"/>
      </font>
      <fill>
        <patternFill>
          <bgColor rgb="FFCCCCFF"/>
        </patternFill>
      </fill>
    </dxf>
    <dxf>
      <fill>
        <patternFill>
          <bgColor theme="0" tint="-0.14996795556505021"/>
        </patternFill>
      </fill>
    </dxf>
    <dxf>
      <fill>
        <patternFill>
          <bgColor rgb="FFFFCCFF"/>
        </patternFill>
      </fill>
    </dxf>
    <dxf>
      <font>
        <color theme="1"/>
      </font>
      <fill>
        <patternFill>
          <bgColor rgb="FFCCFFCC"/>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ill>
        <patternFill>
          <bgColor rgb="FFF9B47B"/>
        </patternFill>
      </fill>
    </dxf>
    <dxf>
      <font>
        <color theme="1"/>
      </font>
      <fill>
        <patternFill>
          <bgColor rgb="FFCCCCFF"/>
        </patternFill>
      </fill>
    </dxf>
    <dxf>
      <fill>
        <patternFill>
          <bgColor theme="0" tint="-0.14996795556505021"/>
        </patternFill>
      </fill>
    </dxf>
    <dxf>
      <fill>
        <patternFill>
          <bgColor rgb="FFFFCCFF"/>
        </patternFill>
      </fill>
    </dxf>
    <dxf>
      <fill>
        <patternFill>
          <bgColor rgb="FFCCFFCC"/>
        </patternFill>
      </fill>
    </dxf>
    <dxf>
      <font>
        <color theme="1"/>
      </font>
      <fill>
        <patternFill>
          <bgColor theme="7" tint="0.59996337778862885"/>
        </patternFill>
      </fill>
    </dxf>
    <dxf>
      <fill>
        <patternFill>
          <bgColor rgb="FFFFCCFF"/>
        </patternFill>
      </fill>
    </dxf>
    <dxf>
      <font>
        <color theme="1"/>
      </font>
      <fill>
        <patternFill>
          <bgColor rgb="FFCCCCFF"/>
        </patternFill>
      </fill>
    </dxf>
    <dxf>
      <fill>
        <patternFill>
          <bgColor theme="0" tint="-0.14996795556505021"/>
        </patternFill>
      </fill>
    </dxf>
    <dxf>
      <fill>
        <patternFill>
          <bgColor rgb="FFFFCCFF"/>
        </patternFill>
      </fill>
    </dxf>
    <dxf>
      <fill>
        <patternFill>
          <bgColor rgb="FFCCECFF"/>
        </patternFill>
      </fill>
    </dxf>
    <dxf>
      <fill>
        <patternFill>
          <bgColor rgb="FFCCFFCC"/>
        </patternFill>
      </fill>
    </dxf>
    <dxf>
      <font>
        <color auto="1"/>
      </font>
      <fill>
        <patternFill>
          <bgColor theme="7" tint="0.59996337778862885"/>
        </patternFill>
      </fill>
    </dxf>
    <dxf>
      <fill>
        <patternFill>
          <bgColor rgb="FFFFFF99"/>
        </patternFill>
      </fill>
    </dxf>
    <dxf>
      <fill>
        <patternFill>
          <bgColor theme="0" tint="-0.14996795556505021"/>
        </patternFill>
      </fill>
    </dxf>
    <dxf>
      <fill>
        <patternFill>
          <bgColor rgb="FFFFCCFF"/>
        </patternFill>
      </fill>
    </dxf>
    <dxf>
      <fill>
        <patternFill>
          <bgColor rgb="FFCCFFCC"/>
        </patternFill>
      </fill>
    </dxf>
    <dxf>
      <fill>
        <patternFill>
          <bgColor rgb="FFFFCCFF"/>
        </patternFill>
      </fill>
    </dxf>
    <dxf>
      <font>
        <color theme="1"/>
      </font>
      <fill>
        <patternFill>
          <bgColor rgb="FFCCCCFF"/>
        </patternFill>
      </fill>
    </dxf>
    <dxf>
      <fill>
        <patternFill>
          <bgColor theme="0" tint="-0.14996795556505021"/>
        </patternFill>
      </fill>
    </dxf>
    <dxf>
      <font>
        <color theme="1"/>
      </font>
      <fill>
        <patternFill>
          <bgColor rgb="FFCCCCFF"/>
        </patternFill>
      </fill>
    </dxf>
    <dxf>
      <fill>
        <patternFill>
          <bgColor theme="0" tint="-0.14996795556505021"/>
        </patternFill>
      </fill>
    </dxf>
    <dxf>
      <font>
        <color theme="1"/>
      </font>
      <fill>
        <patternFill>
          <bgColor rgb="FFCCCCFF"/>
        </patternFill>
      </fill>
    </dxf>
    <dxf>
      <fill>
        <patternFill>
          <bgColor theme="0" tint="-0.14996795556505021"/>
        </patternFill>
      </fill>
    </dxf>
    <dxf>
      <fill>
        <patternFill>
          <bgColor rgb="FFFFCCFF"/>
        </patternFill>
      </fill>
    </dxf>
    <dxf>
      <font>
        <color theme="1"/>
      </font>
      <fill>
        <patternFill>
          <bgColor rgb="FFCCCCFF"/>
        </patternFill>
      </fill>
    </dxf>
    <dxf>
      <fill>
        <patternFill>
          <bgColor theme="0" tint="-0.14996795556505021"/>
        </patternFill>
      </fill>
    </dxf>
    <dxf>
      <fill>
        <patternFill>
          <bgColor rgb="FFFFCCFF"/>
        </patternFill>
      </fill>
    </dxf>
    <dxf>
      <font>
        <color theme="1"/>
      </font>
      <fill>
        <patternFill>
          <bgColor rgb="FFCCFFCC"/>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ill>
        <patternFill>
          <bgColor rgb="FFF9B47B"/>
        </patternFill>
      </fill>
    </dxf>
    <dxf>
      <font>
        <color theme="1"/>
      </font>
      <fill>
        <patternFill>
          <bgColor rgb="FFCCCCFF"/>
        </patternFill>
      </fill>
    </dxf>
    <dxf>
      <fill>
        <patternFill>
          <bgColor theme="0" tint="-0.14996795556505021"/>
        </patternFill>
      </fill>
    </dxf>
    <dxf>
      <fill>
        <patternFill>
          <bgColor rgb="FFFFCCFF"/>
        </patternFill>
      </fill>
    </dxf>
    <dxf>
      <fill>
        <patternFill>
          <bgColor rgb="FFCCFFCC"/>
        </patternFill>
      </fill>
    </dxf>
    <dxf>
      <font>
        <color theme="1"/>
      </font>
      <fill>
        <patternFill>
          <bgColor theme="7" tint="0.59996337778862885"/>
        </patternFill>
      </fill>
    </dxf>
    <dxf>
      <fill>
        <patternFill>
          <bgColor rgb="FFFFCCFF"/>
        </patternFill>
      </fill>
    </dxf>
    <dxf>
      <font>
        <color theme="1"/>
      </font>
      <fill>
        <patternFill>
          <bgColor rgb="FFCCCCFF"/>
        </patternFill>
      </fill>
    </dxf>
    <dxf>
      <fill>
        <patternFill>
          <bgColor theme="0" tint="-0.14996795556505021"/>
        </patternFill>
      </fill>
    </dxf>
    <dxf>
      <fill>
        <patternFill>
          <bgColor rgb="FFFFCCFF"/>
        </patternFill>
      </fill>
    </dxf>
    <dxf>
      <fill>
        <patternFill>
          <bgColor rgb="FFCCECFF"/>
        </patternFill>
      </fill>
    </dxf>
    <dxf>
      <fill>
        <patternFill>
          <bgColor rgb="FFCCFFCC"/>
        </patternFill>
      </fill>
    </dxf>
    <dxf>
      <font>
        <color auto="1"/>
      </font>
      <fill>
        <patternFill>
          <bgColor theme="7" tint="0.59996337778862885"/>
        </patternFill>
      </fill>
    </dxf>
    <dxf>
      <fill>
        <patternFill>
          <bgColor rgb="FFFFFF99"/>
        </patternFill>
      </fill>
    </dxf>
    <dxf>
      <fill>
        <patternFill>
          <bgColor theme="0" tint="-0.14996795556505021"/>
        </patternFill>
      </fill>
    </dxf>
    <dxf>
      <fill>
        <patternFill>
          <bgColor rgb="FFFFCCFF"/>
        </patternFill>
      </fill>
    </dxf>
    <dxf>
      <fill>
        <patternFill>
          <bgColor rgb="FFCCFFCC"/>
        </patternFill>
      </fill>
    </dxf>
    <dxf>
      <fill>
        <patternFill>
          <bgColor rgb="FFFFCCFF"/>
        </patternFill>
      </fill>
    </dxf>
    <dxf>
      <font>
        <color theme="1"/>
      </font>
      <fill>
        <patternFill>
          <bgColor rgb="FFCCCCFF"/>
        </patternFill>
      </fill>
    </dxf>
    <dxf>
      <fill>
        <patternFill>
          <bgColor theme="0" tint="-0.14996795556505021"/>
        </patternFill>
      </fill>
    </dxf>
    <dxf>
      <font>
        <color theme="1"/>
      </font>
      <fill>
        <patternFill>
          <bgColor rgb="FFCCCCFF"/>
        </patternFill>
      </fill>
    </dxf>
    <dxf>
      <fill>
        <patternFill>
          <bgColor theme="0" tint="-0.14996795556505021"/>
        </patternFill>
      </fill>
    </dxf>
    <dxf>
      <font>
        <color theme="1"/>
      </font>
      <fill>
        <patternFill>
          <bgColor rgb="FFCCCCFF"/>
        </patternFill>
      </fill>
    </dxf>
    <dxf>
      <fill>
        <patternFill>
          <bgColor theme="0" tint="-0.14996795556505021"/>
        </patternFill>
      </fill>
    </dxf>
    <dxf>
      <fill>
        <patternFill>
          <bgColor rgb="FFFFCCFF"/>
        </patternFill>
      </fill>
    </dxf>
    <dxf>
      <font>
        <color theme="1"/>
      </font>
      <fill>
        <patternFill>
          <bgColor rgb="FFCCCCFF"/>
        </patternFill>
      </fill>
    </dxf>
    <dxf>
      <fill>
        <patternFill>
          <bgColor theme="0" tint="-0.14996795556505021"/>
        </patternFill>
      </fill>
    </dxf>
    <dxf>
      <fill>
        <patternFill>
          <bgColor rgb="FFFFCCFF"/>
        </patternFill>
      </fill>
    </dxf>
    <dxf>
      <font>
        <color theme="1"/>
      </font>
      <fill>
        <patternFill>
          <bgColor rgb="FFCCFFCC"/>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ill>
        <patternFill>
          <bgColor rgb="FFF9B47B"/>
        </patternFill>
      </fill>
    </dxf>
    <dxf>
      <font>
        <color theme="1"/>
      </font>
      <fill>
        <patternFill>
          <bgColor rgb="FFCCCCFF"/>
        </patternFill>
      </fill>
    </dxf>
    <dxf>
      <fill>
        <patternFill>
          <bgColor theme="0" tint="-0.14996795556505021"/>
        </patternFill>
      </fill>
    </dxf>
    <dxf>
      <fill>
        <patternFill>
          <bgColor rgb="FFFFCCFF"/>
        </patternFill>
      </fill>
    </dxf>
    <dxf>
      <fill>
        <patternFill>
          <bgColor rgb="FFCCFFCC"/>
        </patternFill>
      </fill>
    </dxf>
    <dxf>
      <font>
        <color theme="1"/>
      </font>
      <fill>
        <patternFill>
          <bgColor theme="7" tint="0.59996337778862885"/>
        </patternFill>
      </fill>
    </dxf>
    <dxf>
      <fill>
        <patternFill>
          <bgColor rgb="FFFFCCFF"/>
        </patternFill>
      </fill>
    </dxf>
    <dxf>
      <font>
        <color theme="1"/>
      </font>
      <fill>
        <patternFill>
          <bgColor rgb="FFCCCCFF"/>
        </patternFill>
      </fill>
    </dxf>
    <dxf>
      <fill>
        <patternFill>
          <bgColor theme="0" tint="-0.14996795556505021"/>
        </patternFill>
      </fill>
    </dxf>
    <dxf>
      <fill>
        <patternFill>
          <bgColor rgb="FFFFCCFF"/>
        </patternFill>
      </fill>
    </dxf>
    <dxf>
      <fill>
        <patternFill>
          <bgColor rgb="FFCCECFF"/>
        </patternFill>
      </fill>
    </dxf>
    <dxf>
      <fill>
        <patternFill>
          <bgColor rgb="FFCCFFCC"/>
        </patternFill>
      </fill>
    </dxf>
    <dxf>
      <font>
        <color auto="1"/>
      </font>
      <fill>
        <patternFill>
          <bgColor theme="7" tint="0.59996337778862885"/>
        </patternFill>
      </fill>
    </dxf>
    <dxf>
      <fill>
        <patternFill>
          <bgColor rgb="FFFFFF99"/>
        </patternFill>
      </fill>
    </dxf>
    <dxf>
      <fill>
        <patternFill>
          <bgColor theme="0" tint="-0.14996795556505021"/>
        </patternFill>
      </fill>
    </dxf>
    <dxf>
      <fill>
        <patternFill>
          <bgColor rgb="FFFFCCFF"/>
        </patternFill>
      </fill>
    </dxf>
    <dxf>
      <fill>
        <patternFill>
          <bgColor rgb="FFCCFFCC"/>
        </patternFill>
      </fill>
    </dxf>
    <dxf>
      <fill>
        <patternFill>
          <bgColor rgb="FFFFCCFF"/>
        </patternFill>
      </fill>
    </dxf>
    <dxf>
      <font>
        <color theme="1"/>
      </font>
      <fill>
        <patternFill>
          <bgColor rgb="FFCCCCFF"/>
        </patternFill>
      </fill>
    </dxf>
    <dxf>
      <fill>
        <patternFill>
          <bgColor theme="0" tint="-0.14996795556505021"/>
        </patternFill>
      </fill>
    </dxf>
    <dxf>
      <font>
        <color theme="1"/>
      </font>
      <fill>
        <patternFill>
          <bgColor rgb="FFCCCCFF"/>
        </patternFill>
      </fill>
    </dxf>
    <dxf>
      <fill>
        <patternFill>
          <bgColor theme="0" tint="-0.14996795556505021"/>
        </patternFill>
      </fill>
    </dxf>
    <dxf>
      <font>
        <color theme="1"/>
      </font>
      <fill>
        <patternFill>
          <bgColor rgb="FFCCCCFF"/>
        </patternFill>
      </fill>
    </dxf>
    <dxf>
      <fill>
        <patternFill>
          <bgColor theme="0" tint="-0.14996795556505021"/>
        </patternFill>
      </fill>
    </dxf>
    <dxf>
      <fill>
        <patternFill>
          <bgColor rgb="FFFFCCFF"/>
        </patternFill>
      </fill>
    </dxf>
    <dxf>
      <font>
        <color theme="1"/>
      </font>
      <fill>
        <patternFill>
          <bgColor rgb="FFCCCCFF"/>
        </patternFill>
      </fill>
    </dxf>
    <dxf>
      <fill>
        <patternFill>
          <bgColor theme="0" tint="-0.14996795556505021"/>
        </patternFill>
      </fill>
    </dxf>
    <dxf>
      <fill>
        <patternFill>
          <bgColor rgb="FFFFCCFF"/>
        </patternFill>
      </fill>
    </dxf>
    <dxf>
      <font>
        <color theme="1"/>
      </font>
      <fill>
        <patternFill>
          <bgColor rgb="FFCCFFCC"/>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ill>
        <patternFill>
          <bgColor rgb="FFF9B47B"/>
        </patternFill>
      </fill>
    </dxf>
    <dxf>
      <font>
        <color theme="1"/>
      </font>
      <fill>
        <patternFill>
          <bgColor rgb="FFCCCCFF"/>
        </patternFill>
      </fill>
    </dxf>
    <dxf>
      <fill>
        <patternFill>
          <bgColor theme="0" tint="-0.14996795556505021"/>
        </patternFill>
      </fill>
    </dxf>
    <dxf>
      <fill>
        <patternFill>
          <bgColor rgb="FFFFCCFF"/>
        </patternFill>
      </fill>
    </dxf>
    <dxf>
      <fill>
        <patternFill>
          <bgColor rgb="FFCCFFCC"/>
        </patternFill>
      </fill>
    </dxf>
    <dxf>
      <font>
        <color theme="1"/>
      </font>
      <fill>
        <patternFill>
          <bgColor theme="7" tint="0.59996337778862885"/>
        </patternFill>
      </fill>
    </dxf>
    <dxf>
      <fill>
        <patternFill>
          <bgColor rgb="FFFFCCFF"/>
        </patternFill>
      </fill>
    </dxf>
    <dxf>
      <font>
        <color theme="1"/>
      </font>
      <fill>
        <patternFill>
          <bgColor rgb="FFCCCCFF"/>
        </patternFill>
      </fill>
    </dxf>
    <dxf>
      <fill>
        <patternFill>
          <bgColor theme="0" tint="-0.14996795556505021"/>
        </patternFill>
      </fill>
    </dxf>
    <dxf>
      <fill>
        <patternFill>
          <bgColor rgb="FFFFCCFF"/>
        </patternFill>
      </fill>
    </dxf>
    <dxf>
      <fill>
        <patternFill>
          <bgColor rgb="FFCCECFF"/>
        </patternFill>
      </fill>
    </dxf>
    <dxf>
      <fill>
        <patternFill>
          <bgColor rgb="FFCCFFCC"/>
        </patternFill>
      </fill>
    </dxf>
    <dxf>
      <font>
        <color auto="1"/>
      </font>
      <fill>
        <patternFill>
          <bgColor theme="7" tint="0.59996337778862885"/>
        </patternFill>
      </fill>
    </dxf>
    <dxf>
      <fill>
        <patternFill>
          <bgColor rgb="FFFFFF99"/>
        </patternFill>
      </fill>
    </dxf>
    <dxf>
      <fill>
        <patternFill>
          <bgColor theme="0" tint="-0.14996795556505021"/>
        </patternFill>
      </fill>
    </dxf>
    <dxf>
      <fill>
        <patternFill>
          <bgColor rgb="FFFFCCFF"/>
        </patternFill>
      </fill>
    </dxf>
    <dxf>
      <fill>
        <patternFill>
          <bgColor rgb="FFCCFFCC"/>
        </patternFill>
      </fill>
    </dxf>
    <dxf>
      <fill>
        <patternFill>
          <bgColor rgb="FFFFCCFF"/>
        </patternFill>
      </fill>
    </dxf>
    <dxf>
      <font>
        <color theme="1"/>
      </font>
      <fill>
        <patternFill>
          <bgColor rgb="FFCCCCFF"/>
        </patternFill>
      </fill>
    </dxf>
    <dxf>
      <fill>
        <patternFill>
          <bgColor theme="0" tint="-0.14996795556505021"/>
        </patternFill>
      </fill>
    </dxf>
    <dxf>
      <font>
        <color theme="1"/>
      </font>
      <fill>
        <patternFill>
          <bgColor rgb="FFCCCCFF"/>
        </patternFill>
      </fill>
    </dxf>
    <dxf>
      <fill>
        <patternFill>
          <bgColor theme="0" tint="-0.14996795556505021"/>
        </patternFill>
      </fill>
    </dxf>
    <dxf>
      <font>
        <color theme="1"/>
      </font>
      <fill>
        <patternFill>
          <bgColor rgb="FFCCCCFF"/>
        </patternFill>
      </fill>
    </dxf>
    <dxf>
      <fill>
        <patternFill>
          <bgColor theme="0" tint="-0.14996795556505021"/>
        </patternFill>
      </fill>
    </dxf>
    <dxf>
      <fill>
        <patternFill>
          <bgColor rgb="FFFFCCFF"/>
        </patternFill>
      </fill>
    </dxf>
    <dxf>
      <font>
        <color theme="1"/>
      </font>
      <fill>
        <patternFill>
          <bgColor rgb="FFCCCCFF"/>
        </patternFill>
      </fill>
    </dxf>
    <dxf>
      <fill>
        <patternFill>
          <bgColor theme="0" tint="-0.14996795556505021"/>
        </patternFill>
      </fill>
    </dxf>
    <dxf>
      <fill>
        <patternFill>
          <bgColor rgb="FFFFCCFF"/>
        </patternFill>
      </fill>
    </dxf>
    <dxf>
      <font>
        <color theme="1"/>
      </font>
      <fill>
        <patternFill>
          <bgColor rgb="FFCCFFCC"/>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ill>
        <patternFill>
          <bgColor rgb="FFF9B47B"/>
        </patternFill>
      </fill>
    </dxf>
    <dxf>
      <font>
        <color theme="1"/>
      </font>
      <fill>
        <patternFill>
          <bgColor rgb="FFCCCCFF"/>
        </patternFill>
      </fill>
    </dxf>
    <dxf>
      <fill>
        <patternFill>
          <bgColor theme="0" tint="-0.14996795556505021"/>
        </patternFill>
      </fill>
    </dxf>
    <dxf>
      <fill>
        <patternFill>
          <bgColor rgb="FFFFCCFF"/>
        </patternFill>
      </fill>
    </dxf>
    <dxf>
      <fill>
        <patternFill>
          <bgColor rgb="FFCCFFCC"/>
        </patternFill>
      </fill>
    </dxf>
    <dxf>
      <font>
        <color theme="1"/>
      </font>
      <fill>
        <patternFill>
          <bgColor theme="7" tint="0.59996337778862885"/>
        </patternFill>
      </fill>
    </dxf>
    <dxf>
      <fill>
        <patternFill>
          <bgColor rgb="FFFFCCFF"/>
        </patternFill>
      </fill>
    </dxf>
    <dxf>
      <font>
        <color theme="1"/>
      </font>
      <fill>
        <patternFill>
          <bgColor rgb="FFCCCCFF"/>
        </patternFill>
      </fill>
    </dxf>
    <dxf>
      <fill>
        <patternFill>
          <bgColor theme="0" tint="-0.14996795556505021"/>
        </patternFill>
      </fill>
    </dxf>
    <dxf>
      <fill>
        <patternFill>
          <bgColor rgb="FFFFCCFF"/>
        </patternFill>
      </fill>
    </dxf>
    <dxf>
      <fill>
        <patternFill>
          <bgColor rgb="FFCCECFF"/>
        </patternFill>
      </fill>
    </dxf>
    <dxf>
      <fill>
        <patternFill>
          <bgColor rgb="FFCCFFCC"/>
        </patternFill>
      </fill>
    </dxf>
    <dxf>
      <font>
        <color auto="1"/>
      </font>
      <fill>
        <patternFill>
          <bgColor theme="7" tint="0.59996337778862885"/>
        </patternFill>
      </fill>
    </dxf>
    <dxf>
      <fill>
        <patternFill>
          <bgColor rgb="FFFFFF99"/>
        </patternFill>
      </fill>
    </dxf>
    <dxf>
      <fill>
        <patternFill>
          <bgColor theme="0" tint="-0.14996795556505021"/>
        </patternFill>
      </fill>
    </dxf>
    <dxf>
      <fill>
        <patternFill>
          <bgColor rgb="FFFFCCFF"/>
        </patternFill>
      </fill>
    </dxf>
    <dxf>
      <fill>
        <patternFill>
          <bgColor rgb="FFCCFFCC"/>
        </patternFill>
      </fill>
    </dxf>
    <dxf>
      <fill>
        <patternFill>
          <bgColor rgb="FFFFCCFF"/>
        </patternFill>
      </fill>
    </dxf>
    <dxf>
      <font>
        <color theme="1"/>
      </font>
      <fill>
        <patternFill>
          <bgColor rgb="FFCCCCFF"/>
        </patternFill>
      </fill>
    </dxf>
    <dxf>
      <fill>
        <patternFill>
          <bgColor theme="0" tint="-0.14996795556505021"/>
        </patternFill>
      </fill>
    </dxf>
    <dxf>
      <font>
        <color theme="1"/>
      </font>
      <fill>
        <patternFill>
          <bgColor rgb="FFCCCCFF"/>
        </patternFill>
      </fill>
    </dxf>
    <dxf>
      <fill>
        <patternFill>
          <bgColor theme="0" tint="-0.14996795556505021"/>
        </patternFill>
      </fill>
    </dxf>
    <dxf>
      <font>
        <color theme="1"/>
      </font>
      <fill>
        <patternFill>
          <bgColor rgb="FFCCCCFF"/>
        </patternFill>
      </fill>
    </dxf>
    <dxf>
      <fill>
        <patternFill>
          <bgColor theme="0" tint="-0.14996795556505021"/>
        </patternFill>
      </fill>
    </dxf>
    <dxf>
      <fill>
        <patternFill>
          <bgColor rgb="FFFFCCFF"/>
        </patternFill>
      </fill>
    </dxf>
    <dxf>
      <font>
        <color theme="1"/>
      </font>
      <fill>
        <patternFill>
          <bgColor rgb="FFCCCCFF"/>
        </patternFill>
      </fill>
    </dxf>
    <dxf>
      <fill>
        <patternFill>
          <bgColor theme="0" tint="-0.14996795556505021"/>
        </patternFill>
      </fill>
    </dxf>
    <dxf>
      <fill>
        <patternFill>
          <bgColor rgb="FFFFCCFF"/>
        </patternFill>
      </fill>
    </dxf>
    <dxf>
      <font>
        <color theme="1"/>
      </font>
      <fill>
        <patternFill>
          <bgColor rgb="FFCCFFCC"/>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ill>
        <patternFill>
          <bgColor rgb="FFF9B47B"/>
        </patternFill>
      </fill>
    </dxf>
    <dxf>
      <font>
        <color theme="1"/>
      </font>
      <fill>
        <patternFill>
          <bgColor rgb="FFCCCCFF"/>
        </patternFill>
      </fill>
    </dxf>
    <dxf>
      <fill>
        <patternFill>
          <bgColor theme="0" tint="-0.14996795556505021"/>
        </patternFill>
      </fill>
    </dxf>
    <dxf>
      <fill>
        <patternFill>
          <bgColor rgb="FFFFCCFF"/>
        </patternFill>
      </fill>
    </dxf>
    <dxf>
      <fill>
        <patternFill>
          <bgColor rgb="FFCCFFCC"/>
        </patternFill>
      </fill>
    </dxf>
    <dxf>
      <font>
        <color theme="1"/>
      </font>
      <fill>
        <patternFill>
          <bgColor theme="7" tint="0.59996337778862885"/>
        </patternFill>
      </fill>
    </dxf>
    <dxf>
      <fill>
        <patternFill>
          <bgColor rgb="FFFFCCFF"/>
        </patternFill>
      </fill>
    </dxf>
    <dxf>
      <font>
        <color theme="1"/>
      </font>
      <fill>
        <patternFill>
          <bgColor rgb="FFCCCCFF"/>
        </patternFill>
      </fill>
    </dxf>
    <dxf>
      <fill>
        <patternFill>
          <bgColor theme="0" tint="-0.14996795556505021"/>
        </patternFill>
      </fill>
    </dxf>
    <dxf>
      <fill>
        <patternFill>
          <bgColor rgb="FFFFCCFF"/>
        </patternFill>
      </fill>
    </dxf>
    <dxf>
      <fill>
        <patternFill>
          <bgColor rgb="FFCCECFF"/>
        </patternFill>
      </fill>
    </dxf>
    <dxf>
      <fill>
        <patternFill>
          <bgColor rgb="FFCCFFCC"/>
        </patternFill>
      </fill>
    </dxf>
    <dxf>
      <font>
        <color auto="1"/>
      </font>
      <fill>
        <patternFill>
          <bgColor theme="7" tint="0.59996337778862885"/>
        </patternFill>
      </fill>
    </dxf>
    <dxf>
      <fill>
        <patternFill>
          <bgColor rgb="FFFFFF99"/>
        </patternFill>
      </fill>
    </dxf>
    <dxf>
      <fill>
        <patternFill>
          <bgColor theme="0" tint="-0.14996795556505021"/>
        </patternFill>
      </fill>
    </dxf>
    <dxf>
      <fill>
        <patternFill>
          <bgColor rgb="FFFFCCFF"/>
        </patternFill>
      </fill>
    </dxf>
    <dxf>
      <fill>
        <patternFill>
          <bgColor rgb="FFCCFFCC"/>
        </patternFill>
      </fill>
    </dxf>
    <dxf>
      <fill>
        <patternFill>
          <bgColor rgb="FFFFCCFF"/>
        </patternFill>
      </fill>
    </dxf>
    <dxf>
      <font>
        <color theme="1"/>
      </font>
      <fill>
        <patternFill>
          <bgColor rgb="FFCCCCFF"/>
        </patternFill>
      </fill>
    </dxf>
    <dxf>
      <fill>
        <patternFill>
          <bgColor theme="0" tint="-0.14996795556505021"/>
        </patternFill>
      </fill>
    </dxf>
    <dxf>
      <font>
        <color theme="1"/>
      </font>
      <fill>
        <patternFill>
          <bgColor rgb="FFCCCCFF"/>
        </patternFill>
      </fill>
    </dxf>
    <dxf>
      <fill>
        <patternFill>
          <bgColor theme="0" tint="-0.14996795556505021"/>
        </patternFill>
      </fill>
    </dxf>
    <dxf>
      <font>
        <color theme="1"/>
      </font>
      <fill>
        <patternFill>
          <bgColor rgb="FFCCCCFF"/>
        </patternFill>
      </fill>
    </dxf>
    <dxf>
      <fill>
        <patternFill>
          <bgColor theme="0" tint="-0.14996795556505021"/>
        </patternFill>
      </fill>
    </dxf>
    <dxf>
      <fill>
        <patternFill>
          <bgColor rgb="FFFFCCFF"/>
        </patternFill>
      </fill>
    </dxf>
    <dxf>
      <font>
        <color theme="1"/>
      </font>
      <fill>
        <patternFill>
          <bgColor rgb="FFCCCCFF"/>
        </patternFill>
      </fill>
    </dxf>
    <dxf>
      <fill>
        <patternFill>
          <bgColor theme="0" tint="-0.14996795556505021"/>
        </patternFill>
      </fill>
    </dxf>
    <dxf>
      <fill>
        <patternFill>
          <bgColor rgb="FFFFCCFF"/>
        </patternFill>
      </fill>
    </dxf>
    <dxf>
      <font>
        <color theme="1"/>
      </font>
      <fill>
        <patternFill>
          <bgColor rgb="FFCCFFCC"/>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ill>
        <patternFill>
          <bgColor rgb="FFF9B47B"/>
        </patternFill>
      </fill>
    </dxf>
    <dxf>
      <font>
        <color theme="1"/>
      </font>
      <fill>
        <patternFill>
          <bgColor rgb="FFCCCCFF"/>
        </patternFill>
      </fill>
    </dxf>
    <dxf>
      <fill>
        <patternFill>
          <bgColor theme="0" tint="-0.14996795556505021"/>
        </patternFill>
      </fill>
    </dxf>
    <dxf>
      <fill>
        <patternFill>
          <bgColor rgb="FFFFCCFF"/>
        </patternFill>
      </fill>
    </dxf>
    <dxf>
      <fill>
        <patternFill>
          <bgColor rgb="FFCCFFCC"/>
        </patternFill>
      </fill>
    </dxf>
    <dxf>
      <font>
        <color theme="1"/>
      </font>
      <fill>
        <patternFill>
          <bgColor theme="7" tint="0.59996337778862885"/>
        </patternFill>
      </fill>
    </dxf>
    <dxf>
      <fill>
        <patternFill>
          <bgColor rgb="FFFFCCFF"/>
        </patternFill>
      </fill>
    </dxf>
    <dxf>
      <font>
        <color theme="1"/>
      </font>
      <fill>
        <patternFill>
          <bgColor rgb="FFCCCCFF"/>
        </patternFill>
      </fill>
    </dxf>
    <dxf>
      <fill>
        <patternFill>
          <bgColor theme="0" tint="-0.14996795556505021"/>
        </patternFill>
      </fill>
    </dxf>
    <dxf>
      <fill>
        <patternFill>
          <bgColor rgb="FFFFCCFF"/>
        </patternFill>
      </fill>
    </dxf>
    <dxf>
      <fill>
        <patternFill>
          <bgColor rgb="FFCCECFF"/>
        </patternFill>
      </fill>
    </dxf>
    <dxf>
      <fill>
        <patternFill>
          <bgColor rgb="FFCCFFCC"/>
        </patternFill>
      </fill>
    </dxf>
    <dxf>
      <font>
        <color auto="1"/>
      </font>
      <fill>
        <patternFill>
          <bgColor theme="7" tint="0.59996337778862885"/>
        </patternFill>
      </fill>
    </dxf>
    <dxf>
      <fill>
        <patternFill>
          <bgColor rgb="FFFFFF99"/>
        </patternFill>
      </fill>
    </dxf>
    <dxf>
      <fill>
        <patternFill>
          <bgColor theme="0" tint="-0.14996795556505021"/>
        </patternFill>
      </fill>
    </dxf>
    <dxf>
      <fill>
        <patternFill>
          <bgColor rgb="FFFFCCFF"/>
        </patternFill>
      </fill>
    </dxf>
    <dxf>
      <fill>
        <patternFill>
          <bgColor rgb="FFCCFFCC"/>
        </patternFill>
      </fill>
    </dxf>
    <dxf>
      <fill>
        <patternFill>
          <bgColor rgb="FFFFCCFF"/>
        </patternFill>
      </fill>
    </dxf>
    <dxf>
      <font>
        <color theme="1"/>
      </font>
      <fill>
        <patternFill>
          <bgColor rgb="FFCCCCFF"/>
        </patternFill>
      </fill>
    </dxf>
    <dxf>
      <fill>
        <patternFill>
          <bgColor theme="0" tint="-0.14996795556505021"/>
        </patternFill>
      </fill>
    </dxf>
    <dxf>
      <font>
        <color theme="1"/>
      </font>
      <fill>
        <patternFill>
          <bgColor rgb="FFCCCCFF"/>
        </patternFill>
      </fill>
    </dxf>
    <dxf>
      <fill>
        <patternFill>
          <bgColor theme="0" tint="-0.14996795556505021"/>
        </patternFill>
      </fill>
    </dxf>
    <dxf>
      <font>
        <color theme="1"/>
      </font>
      <fill>
        <patternFill>
          <bgColor rgb="FFCCCCFF"/>
        </patternFill>
      </fill>
    </dxf>
    <dxf>
      <fill>
        <patternFill>
          <bgColor theme="0" tint="-0.14996795556505021"/>
        </patternFill>
      </fill>
    </dxf>
    <dxf>
      <fill>
        <patternFill>
          <bgColor rgb="FFFFCCFF"/>
        </patternFill>
      </fill>
    </dxf>
    <dxf>
      <font>
        <color theme="1"/>
      </font>
      <fill>
        <patternFill>
          <bgColor rgb="FFCCCCFF"/>
        </patternFill>
      </fill>
    </dxf>
    <dxf>
      <fill>
        <patternFill>
          <bgColor theme="0" tint="-0.14996795556505021"/>
        </patternFill>
      </fill>
    </dxf>
    <dxf>
      <fill>
        <patternFill>
          <bgColor rgb="FFFFCCFF"/>
        </patternFill>
      </fill>
    </dxf>
    <dxf>
      <font>
        <color theme="1"/>
      </font>
      <fill>
        <patternFill>
          <bgColor rgb="FFCCFFCC"/>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ill>
        <patternFill>
          <bgColor rgb="FFF9B47B"/>
        </patternFill>
      </fill>
    </dxf>
    <dxf>
      <font>
        <color theme="1"/>
      </font>
      <fill>
        <patternFill>
          <bgColor rgb="FFCCCCFF"/>
        </patternFill>
      </fill>
    </dxf>
    <dxf>
      <fill>
        <patternFill>
          <bgColor theme="0" tint="-0.14996795556505021"/>
        </patternFill>
      </fill>
    </dxf>
    <dxf>
      <fill>
        <patternFill>
          <bgColor rgb="FFFFCCFF"/>
        </patternFill>
      </fill>
    </dxf>
    <dxf>
      <fill>
        <patternFill>
          <bgColor rgb="FFCCFFCC"/>
        </patternFill>
      </fill>
    </dxf>
    <dxf>
      <font>
        <color theme="1"/>
      </font>
      <fill>
        <patternFill>
          <bgColor theme="7" tint="0.59996337778862885"/>
        </patternFill>
      </fill>
    </dxf>
    <dxf>
      <fill>
        <patternFill>
          <bgColor rgb="FFFFCCFF"/>
        </patternFill>
      </fill>
    </dxf>
    <dxf>
      <font>
        <color theme="1"/>
      </font>
      <fill>
        <patternFill>
          <bgColor rgb="FFCCCCFF"/>
        </patternFill>
      </fill>
    </dxf>
    <dxf>
      <fill>
        <patternFill>
          <bgColor theme="0" tint="-0.14996795556505021"/>
        </patternFill>
      </fill>
    </dxf>
    <dxf>
      <fill>
        <patternFill>
          <bgColor rgb="FFFFCCFF"/>
        </patternFill>
      </fill>
    </dxf>
    <dxf>
      <fill>
        <patternFill>
          <bgColor rgb="FFCCECFF"/>
        </patternFill>
      </fill>
    </dxf>
    <dxf>
      <fill>
        <patternFill>
          <bgColor rgb="FFCCFFCC"/>
        </patternFill>
      </fill>
    </dxf>
    <dxf>
      <font>
        <color auto="1"/>
      </font>
      <fill>
        <patternFill>
          <bgColor theme="7" tint="0.59996337778862885"/>
        </patternFill>
      </fill>
    </dxf>
    <dxf>
      <fill>
        <patternFill>
          <bgColor rgb="FFFFFF99"/>
        </patternFill>
      </fill>
    </dxf>
    <dxf>
      <fill>
        <patternFill>
          <bgColor theme="0" tint="-0.14996795556505021"/>
        </patternFill>
      </fill>
    </dxf>
    <dxf>
      <fill>
        <patternFill>
          <bgColor rgb="FFFFCCFF"/>
        </patternFill>
      </fill>
    </dxf>
    <dxf>
      <fill>
        <patternFill>
          <bgColor rgb="FFCCFFCC"/>
        </patternFill>
      </fill>
    </dxf>
    <dxf>
      <fill>
        <patternFill>
          <bgColor rgb="FFFFCCFF"/>
        </patternFill>
      </fill>
    </dxf>
    <dxf>
      <font>
        <color theme="1"/>
      </font>
      <fill>
        <patternFill>
          <bgColor rgb="FFCCCCFF"/>
        </patternFill>
      </fill>
    </dxf>
    <dxf>
      <fill>
        <patternFill>
          <bgColor theme="0" tint="-0.14996795556505021"/>
        </patternFill>
      </fill>
    </dxf>
    <dxf>
      <font>
        <color theme="1"/>
      </font>
      <fill>
        <patternFill>
          <bgColor rgb="FFCCCCFF"/>
        </patternFill>
      </fill>
    </dxf>
    <dxf>
      <fill>
        <patternFill>
          <bgColor theme="0" tint="-0.14996795556505021"/>
        </patternFill>
      </fill>
    </dxf>
    <dxf>
      <font>
        <color theme="1"/>
      </font>
      <fill>
        <patternFill>
          <bgColor rgb="FFCCCCFF"/>
        </patternFill>
      </fill>
    </dxf>
    <dxf>
      <fill>
        <patternFill>
          <bgColor theme="0" tint="-0.14996795556505021"/>
        </patternFill>
      </fill>
    </dxf>
    <dxf>
      <fill>
        <patternFill>
          <bgColor rgb="FFFFCCFF"/>
        </patternFill>
      </fill>
    </dxf>
    <dxf>
      <font>
        <color theme="1"/>
      </font>
      <fill>
        <patternFill>
          <bgColor rgb="FFCCCCFF"/>
        </patternFill>
      </fill>
    </dxf>
    <dxf>
      <fill>
        <patternFill>
          <bgColor theme="0" tint="-0.14996795556505021"/>
        </patternFill>
      </fill>
    </dxf>
    <dxf>
      <fill>
        <patternFill>
          <bgColor rgb="FFFFCCFF"/>
        </patternFill>
      </fill>
    </dxf>
    <dxf>
      <font>
        <color theme="1"/>
      </font>
      <fill>
        <patternFill>
          <bgColor rgb="FFCCFFCC"/>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ill>
        <patternFill>
          <bgColor rgb="FFF9B47B"/>
        </patternFill>
      </fill>
    </dxf>
    <dxf>
      <font>
        <color theme="1"/>
      </font>
      <fill>
        <patternFill>
          <bgColor rgb="FFCCCCFF"/>
        </patternFill>
      </fill>
    </dxf>
    <dxf>
      <fill>
        <patternFill>
          <bgColor theme="0" tint="-0.14996795556505021"/>
        </patternFill>
      </fill>
    </dxf>
    <dxf>
      <fill>
        <patternFill>
          <bgColor rgb="FFFFCCFF"/>
        </patternFill>
      </fill>
    </dxf>
    <dxf>
      <fill>
        <patternFill>
          <bgColor rgb="FFCCFFCC"/>
        </patternFill>
      </fill>
    </dxf>
    <dxf>
      <font>
        <color theme="1"/>
      </font>
      <fill>
        <patternFill>
          <bgColor theme="7" tint="0.59996337778862885"/>
        </patternFill>
      </fill>
    </dxf>
    <dxf>
      <fill>
        <patternFill>
          <bgColor rgb="FFFFCCFF"/>
        </patternFill>
      </fill>
    </dxf>
    <dxf>
      <font>
        <color theme="1"/>
      </font>
      <fill>
        <patternFill>
          <bgColor rgb="FFCCCCFF"/>
        </patternFill>
      </fill>
    </dxf>
    <dxf>
      <fill>
        <patternFill>
          <bgColor theme="0" tint="-0.14996795556505021"/>
        </patternFill>
      </fill>
    </dxf>
    <dxf>
      <fill>
        <patternFill>
          <bgColor rgb="FFFFCCFF"/>
        </patternFill>
      </fill>
    </dxf>
    <dxf>
      <fill>
        <patternFill>
          <bgColor rgb="FFCCECFF"/>
        </patternFill>
      </fill>
    </dxf>
    <dxf>
      <fill>
        <patternFill>
          <bgColor rgb="FFCCFFCC"/>
        </patternFill>
      </fill>
    </dxf>
    <dxf>
      <font>
        <color auto="1"/>
      </font>
      <fill>
        <patternFill>
          <bgColor theme="7" tint="0.59996337778862885"/>
        </patternFill>
      </fill>
    </dxf>
    <dxf>
      <fill>
        <patternFill>
          <bgColor rgb="FFFFFF99"/>
        </patternFill>
      </fill>
    </dxf>
    <dxf>
      <fill>
        <patternFill>
          <bgColor theme="0" tint="-0.14996795556505021"/>
        </patternFill>
      </fill>
    </dxf>
    <dxf>
      <fill>
        <patternFill>
          <bgColor rgb="FFFFCCFF"/>
        </patternFill>
      </fill>
    </dxf>
    <dxf>
      <fill>
        <patternFill>
          <bgColor rgb="FFCCFFCC"/>
        </patternFill>
      </fill>
    </dxf>
    <dxf>
      <fill>
        <patternFill>
          <bgColor rgb="FFFFCCFF"/>
        </patternFill>
      </fill>
    </dxf>
    <dxf>
      <font>
        <color theme="1"/>
      </font>
      <fill>
        <patternFill>
          <bgColor rgb="FFCCCCFF"/>
        </patternFill>
      </fill>
    </dxf>
    <dxf>
      <fill>
        <patternFill>
          <bgColor theme="0" tint="-0.14996795556505021"/>
        </patternFill>
      </fill>
    </dxf>
    <dxf>
      <font>
        <color theme="1"/>
      </font>
      <fill>
        <patternFill>
          <bgColor rgb="FFCCCCFF"/>
        </patternFill>
      </fill>
    </dxf>
    <dxf>
      <fill>
        <patternFill>
          <bgColor theme="0" tint="-0.14996795556505021"/>
        </patternFill>
      </fill>
    </dxf>
    <dxf>
      <font>
        <color theme="1"/>
      </font>
      <fill>
        <patternFill>
          <bgColor rgb="FFCCCCFF"/>
        </patternFill>
      </fill>
    </dxf>
    <dxf>
      <fill>
        <patternFill>
          <bgColor theme="0" tint="-0.14996795556505021"/>
        </patternFill>
      </fill>
    </dxf>
    <dxf>
      <fill>
        <patternFill>
          <bgColor rgb="FFFFCCFF"/>
        </patternFill>
      </fill>
    </dxf>
    <dxf>
      <font>
        <color theme="1"/>
      </font>
      <fill>
        <patternFill>
          <bgColor rgb="FFCCCCFF"/>
        </patternFill>
      </fill>
    </dxf>
    <dxf>
      <fill>
        <patternFill>
          <bgColor theme="0" tint="-0.14996795556505021"/>
        </patternFill>
      </fill>
    </dxf>
    <dxf>
      <fill>
        <patternFill>
          <bgColor rgb="FFFFCCFF"/>
        </patternFill>
      </fill>
    </dxf>
    <dxf>
      <font>
        <color theme="1"/>
      </font>
      <fill>
        <patternFill>
          <bgColor rgb="FFCCFFCC"/>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ill>
        <patternFill>
          <bgColor rgb="FFF9B47B"/>
        </patternFill>
      </fill>
    </dxf>
    <dxf>
      <font>
        <color theme="1"/>
      </font>
      <fill>
        <patternFill>
          <bgColor rgb="FFCCCCFF"/>
        </patternFill>
      </fill>
    </dxf>
    <dxf>
      <fill>
        <patternFill>
          <bgColor theme="0" tint="-0.14996795556505021"/>
        </patternFill>
      </fill>
    </dxf>
    <dxf>
      <fill>
        <patternFill>
          <bgColor rgb="FFFFCCFF"/>
        </patternFill>
      </fill>
    </dxf>
    <dxf>
      <fill>
        <patternFill>
          <bgColor rgb="FFCCFFCC"/>
        </patternFill>
      </fill>
    </dxf>
    <dxf>
      <font>
        <color theme="1"/>
      </font>
      <fill>
        <patternFill>
          <bgColor theme="7" tint="0.59996337778862885"/>
        </patternFill>
      </fill>
    </dxf>
    <dxf>
      <fill>
        <patternFill>
          <bgColor rgb="FFFFCCFF"/>
        </patternFill>
      </fill>
    </dxf>
    <dxf>
      <font>
        <color theme="1"/>
      </font>
      <fill>
        <patternFill>
          <bgColor rgb="FFCCCCFF"/>
        </patternFill>
      </fill>
    </dxf>
    <dxf>
      <fill>
        <patternFill>
          <bgColor theme="0" tint="-0.14996795556505021"/>
        </patternFill>
      </fill>
    </dxf>
    <dxf>
      <fill>
        <patternFill>
          <bgColor rgb="FFFFCCFF"/>
        </patternFill>
      </fill>
    </dxf>
    <dxf>
      <fill>
        <patternFill>
          <bgColor rgb="FFCCECFF"/>
        </patternFill>
      </fill>
    </dxf>
    <dxf>
      <fill>
        <patternFill>
          <bgColor rgb="FFCCFFCC"/>
        </patternFill>
      </fill>
    </dxf>
    <dxf>
      <font>
        <color auto="1"/>
      </font>
      <fill>
        <patternFill>
          <bgColor theme="7" tint="0.59996337778862885"/>
        </patternFill>
      </fill>
    </dxf>
    <dxf>
      <fill>
        <patternFill>
          <bgColor rgb="FFFFFF99"/>
        </patternFill>
      </fill>
    </dxf>
    <dxf>
      <fill>
        <patternFill>
          <bgColor theme="0" tint="-0.14996795556505021"/>
        </patternFill>
      </fill>
    </dxf>
    <dxf>
      <fill>
        <patternFill>
          <bgColor rgb="FFFFCCFF"/>
        </patternFill>
      </fill>
    </dxf>
    <dxf>
      <fill>
        <patternFill>
          <bgColor rgb="FFCCFFCC"/>
        </patternFill>
      </fill>
    </dxf>
    <dxf>
      <fill>
        <patternFill>
          <bgColor rgb="FFFFCCFF"/>
        </patternFill>
      </fill>
    </dxf>
    <dxf>
      <font>
        <color theme="1"/>
      </font>
      <fill>
        <patternFill>
          <bgColor rgb="FFCCCCFF"/>
        </patternFill>
      </fill>
    </dxf>
    <dxf>
      <fill>
        <patternFill>
          <bgColor theme="0" tint="-0.14996795556505021"/>
        </patternFill>
      </fill>
    </dxf>
    <dxf>
      <font>
        <color theme="1"/>
      </font>
      <fill>
        <patternFill>
          <bgColor rgb="FFCCCCFF"/>
        </patternFill>
      </fill>
    </dxf>
    <dxf>
      <fill>
        <patternFill>
          <bgColor theme="0" tint="-0.14996795556505021"/>
        </patternFill>
      </fill>
    </dxf>
    <dxf>
      <font>
        <color theme="1"/>
      </font>
      <fill>
        <patternFill>
          <bgColor rgb="FFCCCCFF"/>
        </patternFill>
      </fill>
    </dxf>
    <dxf>
      <fill>
        <patternFill>
          <bgColor theme="0" tint="-0.14996795556505021"/>
        </patternFill>
      </fill>
    </dxf>
    <dxf>
      <fill>
        <patternFill>
          <bgColor rgb="FFFFCCFF"/>
        </patternFill>
      </fill>
    </dxf>
    <dxf>
      <font>
        <color theme="1"/>
      </font>
      <fill>
        <patternFill>
          <bgColor rgb="FFCCCCFF"/>
        </patternFill>
      </fill>
    </dxf>
    <dxf>
      <fill>
        <patternFill>
          <bgColor theme="0" tint="-0.14996795556505021"/>
        </patternFill>
      </fill>
    </dxf>
    <dxf>
      <fill>
        <patternFill>
          <bgColor rgb="FFFFCCFF"/>
        </patternFill>
      </fill>
    </dxf>
    <dxf>
      <font>
        <color theme="1"/>
      </font>
      <fill>
        <patternFill>
          <bgColor rgb="FFCCFFCC"/>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ill>
        <patternFill>
          <bgColor rgb="FFF9B47B"/>
        </patternFill>
      </fill>
    </dxf>
    <dxf>
      <font>
        <color theme="1"/>
      </font>
      <fill>
        <patternFill>
          <bgColor rgb="FFCCCCFF"/>
        </patternFill>
      </fill>
    </dxf>
    <dxf>
      <fill>
        <patternFill>
          <bgColor theme="0" tint="-0.14996795556505021"/>
        </patternFill>
      </fill>
    </dxf>
    <dxf>
      <fill>
        <patternFill>
          <bgColor rgb="FFFFCCFF"/>
        </patternFill>
      </fill>
    </dxf>
    <dxf>
      <fill>
        <patternFill>
          <bgColor rgb="FFCCFFCC"/>
        </patternFill>
      </fill>
    </dxf>
    <dxf>
      <font>
        <color theme="1"/>
      </font>
      <fill>
        <patternFill>
          <bgColor theme="7" tint="0.59996337778862885"/>
        </patternFill>
      </fill>
    </dxf>
    <dxf>
      <fill>
        <patternFill>
          <bgColor rgb="FFFFCCFF"/>
        </patternFill>
      </fill>
    </dxf>
    <dxf>
      <font>
        <color theme="1"/>
      </font>
      <fill>
        <patternFill>
          <bgColor rgb="FFCCCCFF"/>
        </patternFill>
      </fill>
    </dxf>
    <dxf>
      <fill>
        <patternFill>
          <bgColor theme="0" tint="-0.14996795556505021"/>
        </patternFill>
      </fill>
    </dxf>
    <dxf>
      <fill>
        <patternFill>
          <bgColor rgb="FFFFCCFF"/>
        </patternFill>
      </fill>
    </dxf>
    <dxf>
      <fill>
        <patternFill>
          <bgColor rgb="FFCCECFF"/>
        </patternFill>
      </fill>
    </dxf>
    <dxf>
      <fill>
        <patternFill>
          <bgColor rgb="FFCCFFCC"/>
        </patternFill>
      </fill>
    </dxf>
    <dxf>
      <font>
        <color auto="1"/>
      </font>
      <fill>
        <patternFill>
          <bgColor theme="7" tint="0.59996337778862885"/>
        </patternFill>
      </fill>
    </dxf>
    <dxf>
      <fill>
        <patternFill>
          <bgColor rgb="FFFFFF99"/>
        </patternFill>
      </fill>
    </dxf>
    <dxf>
      <fill>
        <patternFill>
          <bgColor theme="0" tint="-0.14996795556505021"/>
        </patternFill>
      </fill>
    </dxf>
    <dxf>
      <fill>
        <patternFill>
          <bgColor rgb="FFFFCCFF"/>
        </patternFill>
      </fill>
    </dxf>
    <dxf>
      <fill>
        <patternFill>
          <bgColor rgb="FFCCFFCC"/>
        </patternFill>
      </fill>
    </dxf>
    <dxf>
      <fill>
        <patternFill>
          <bgColor rgb="FFFFCCFF"/>
        </patternFill>
      </fill>
    </dxf>
    <dxf>
      <font>
        <color theme="1"/>
      </font>
      <fill>
        <patternFill>
          <bgColor rgb="FFCCCCFF"/>
        </patternFill>
      </fill>
    </dxf>
    <dxf>
      <fill>
        <patternFill>
          <bgColor theme="0" tint="-0.14996795556505021"/>
        </patternFill>
      </fill>
    </dxf>
    <dxf>
      <font>
        <color theme="1"/>
      </font>
      <fill>
        <patternFill>
          <bgColor rgb="FFCCCCFF"/>
        </patternFill>
      </fill>
    </dxf>
    <dxf>
      <fill>
        <patternFill>
          <bgColor theme="0" tint="-0.14996795556505021"/>
        </patternFill>
      </fill>
    </dxf>
    <dxf>
      <font>
        <color theme="1"/>
      </font>
      <fill>
        <patternFill>
          <bgColor rgb="FFCCCCFF"/>
        </patternFill>
      </fill>
    </dxf>
    <dxf>
      <fill>
        <patternFill>
          <bgColor theme="0" tint="-0.14996795556505021"/>
        </patternFill>
      </fill>
    </dxf>
    <dxf>
      <fill>
        <patternFill>
          <bgColor rgb="FFFFCCFF"/>
        </patternFill>
      </fill>
    </dxf>
    <dxf>
      <font>
        <color theme="1"/>
      </font>
      <fill>
        <patternFill>
          <bgColor rgb="FFCCCCFF"/>
        </patternFill>
      </fill>
    </dxf>
    <dxf>
      <fill>
        <patternFill>
          <bgColor theme="0" tint="-0.14996795556505021"/>
        </patternFill>
      </fill>
    </dxf>
    <dxf>
      <fill>
        <patternFill>
          <bgColor rgb="FFFFCCFF"/>
        </patternFill>
      </fill>
    </dxf>
    <dxf>
      <font>
        <color theme="1"/>
      </font>
      <fill>
        <patternFill>
          <bgColor rgb="FFCCFFCC"/>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ill>
        <patternFill>
          <bgColor rgb="FFF9B47B"/>
        </patternFill>
      </fill>
    </dxf>
    <dxf>
      <font>
        <color theme="1"/>
      </font>
      <fill>
        <patternFill>
          <bgColor rgb="FFCCCCFF"/>
        </patternFill>
      </fill>
    </dxf>
    <dxf>
      <fill>
        <patternFill>
          <bgColor theme="0" tint="-0.14996795556505021"/>
        </patternFill>
      </fill>
    </dxf>
    <dxf>
      <fill>
        <patternFill>
          <bgColor rgb="FFFFCCFF"/>
        </patternFill>
      </fill>
    </dxf>
    <dxf>
      <fill>
        <patternFill>
          <bgColor rgb="FFCCFFCC"/>
        </patternFill>
      </fill>
    </dxf>
    <dxf>
      <font>
        <color theme="1"/>
      </font>
      <fill>
        <patternFill>
          <bgColor theme="7" tint="0.59996337778862885"/>
        </patternFill>
      </fill>
    </dxf>
    <dxf>
      <fill>
        <patternFill>
          <bgColor rgb="FFFFCCFF"/>
        </patternFill>
      </fill>
    </dxf>
    <dxf>
      <font>
        <color theme="1"/>
      </font>
      <fill>
        <patternFill>
          <bgColor rgb="FFCCCCFF"/>
        </patternFill>
      </fill>
    </dxf>
    <dxf>
      <fill>
        <patternFill>
          <bgColor theme="0" tint="-0.14996795556505021"/>
        </patternFill>
      </fill>
    </dxf>
    <dxf>
      <fill>
        <patternFill>
          <bgColor rgb="FFFFCCFF"/>
        </patternFill>
      </fill>
    </dxf>
    <dxf>
      <fill>
        <patternFill>
          <bgColor rgb="FFCCECFF"/>
        </patternFill>
      </fill>
    </dxf>
    <dxf>
      <fill>
        <patternFill>
          <bgColor rgb="FFCCFFCC"/>
        </patternFill>
      </fill>
    </dxf>
    <dxf>
      <font>
        <color auto="1"/>
      </font>
      <fill>
        <patternFill>
          <bgColor theme="7" tint="0.59996337778862885"/>
        </patternFill>
      </fill>
    </dxf>
    <dxf>
      <fill>
        <patternFill>
          <bgColor rgb="FFFFFF99"/>
        </patternFill>
      </fill>
    </dxf>
    <dxf>
      <fill>
        <patternFill>
          <bgColor theme="0" tint="-0.14996795556505021"/>
        </patternFill>
      </fill>
    </dxf>
    <dxf>
      <fill>
        <patternFill>
          <bgColor rgb="FFFFCCFF"/>
        </patternFill>
      </fill>
    </dxf>
    <dxf>
      <fill>
        <patternFill>
          <bgColor rgb="FFCCFFCC"/>
        </patternFill>
      </fill>
    </dxf>
    <dxf>
      <fill>
        <patternFill>
          <bgColor rgb="FFFFCCFF"/>
        </patternFill>
      </fill>
    </dxf>
    <dxf>
      <font>
        <color theme="1"/>
      </font>
      <fill>
        <patternFill>
          <bgColor rgb="FFCCCCFF"/>
        </patternFill>
      </fill>
    </dxf>
    <dxf>
      <fill>
        <patternFill>
          <bgColor theme="0" tint="-0.14996795556505021"/>
        </patternFill>
      </fill>
    </dxf>
    <dxf>
      <font>
        <color theme="1"/>
      </font>
      <fill>
        <patternFill>
          <bgColor rgb="FFCCCCFF"/>
        </patternFill>
      </fill>
    </dxf>
    <dxf>
      <fill>
        <patternFill>
          <bgColor theme="0" tint="-0.14996795556505021"/>
        </patternFill>
      </fill>
    </dxf>
    <dxf>
      <font>
        <color theme="1"/>
      </font>
      <fill>
        <patternFill>
          <bgColor rgb="FFCCCCFF"/>
        </patternFill>
      </fill>
    </dxf>
    <dxf>
      <fill>
        <patternFill>
          <bgColor theme="0" tint="-0.14996795556505021"/>
        </patternFill>
      </fill>
    </dxf>
    <dxf>
      <fill>
        <patternFill>
          <bgColor rgb="FFFFCCFF"/>
        </patternFill>
      </fill>
    </dxf>
    <dxf>
      <font>
        <color theme="1"/>
      </font>
      <fill>
        <patternFill>
          <bgColor rgb="FFCCCCFF"/>
        </patternFill>
      </fill>
    </dxf>
    <dxf>
      <fill>
        <patternFill>
          <bgColor theme="0" tint="-0.14996795556505021"/>
        </patternFill>
      </fill>
    </dxf>
    <dxf>
      <fill>
        <patternFill>
          <bgColor rgb="FFFFCCFF"/>
        </patternFill>
      </fill>
    </dxf>
    <dxf>
      <font>
        <color theme="1"/>
      </font>
      <fill>
        <patternFill>
          <bgColor rgb="FFCCFFCC"/>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ont>
        <color theme="1"/>
      </font>
      <fill>
        <patternFill>
          <bgColor theme="7" tint="0.59996337778862885"/>
        </patternFill>
      </fill>
    </dxf>
    <dxf>
      <fill>
        <patternFill>
          <bgColor rgb="FFFFCCFF"/>
        </patternFill>
      </fill>
    </dxf>
    <dxf>
      <fill>
        <patternFill>
          <bgColor rgb="FFF9B47B"/>
        </patternFill>
      </fill>
    </dxf>
    <dxf>
      <font>
        <color theme="1"/>
      </font>
      <fill>
        <patternFill>
          <bgColor rgb="FFCCCCFF"/>
        </patternFill>
      </fill>
    </dxf>
    <dxf>
      <fill>
        <patternFill>
          <bgColor theme="0" tint="-0.14996795556505021"/>
        </patternFill>
      </fill>
    </dxf>
    <dxf>
      <fill>
        <patternFill>
          <bgColor rgb="FFFFCCFF"/>
        </patternFill>
      </fill>
    </dxf>
    <dxf>
      <fill>
        <patternFill>
          <bgColor rgb="FFCCFFCC"/>
        </patternFill>
      </fill>
    </dxf>
    <dxf>
      <font>
        <color theme="1"/>
      </font>
      <fill>
        <patternFill>
          <bgColor theme="7" tint="0.59996337778862885"/>
        </patternFill>
      </fill>
    </dxf>
    <dxf>
      <fill>
        <patternFill>
          <bgColor rgb="FFFFCCFF"/>
        </patternFill>
      </fill>
    </dxf>
    <dxf>
      <font>
        <color theme="1"/>
      </font>
      <fill>
        <patternFill>
          <bgColor rgb="FFCCCCFF"/>
        </patternFill>
      </fill>
    </dxf>
    <dxf>
      <fill>
        <patternFill>
          <bgColor theme="0" tint="-0.14996795556505021"/>
        </patternFill>
      </fill>
    </dxf>
    <dxf>
      <fill>
        <patternFill>
          <bgColor rgb="FFFFCCFF"/>
        </patternFill>
      </fill>
    </dxf>
    <dxf>
      <fill>
        <patternFill>
          <bgColor rgb="FFCCECFF"/>
        </patternFill>
      </fill>
    </dxf>
    <dxf>
      <fill>
        <patternFill>
          <bgColor rgb="FFCCFFCC"/>
        </patternFill>
      </fill>
    </dxf>
    <dxf>
      <font>
        <color auto="1"/>
      </font>
      <fill>
        <patternFill>
          <bgColor theme="7" tint="0.59996337778862885"/>
        </patternFill>
      </fill>
    </dxf>
    <dxf>
      <fill>
        <patternFill>
          <bgColor rgb="FFFFFF99"/>
        </patternFill>
      </fill>
    </dxf>
    <dxf>
      <fill>
        <patternFill>
          <bgColor theme="0" tint="-0.14996795556505021"/>
        </patternFill>
      </fill>
    </dxf>
    <dxf>
      <fill>
        <patternFill>
          <bgColor rgb="FFFFCCFF"/>
        </patternFill>
      </fill>
    </dxf>
    <dxf>
      <fill>
        <patternFill>
          <bgColor rgb="FFCCFFCC"/>
        </patternFill>
      </fill>
    </dxf>
    <dxf>
      <fill>
        <patternFill>
          <bgColor rgb="FFFFCCFF"/>
        </patternFill>
      </fill>
    </dxf>
    <dxf>
      <fill>
        <patternFill>
          <bgColor rgb="FFCCFFCC"/>
        </patternFill>
      </fill>
    </dxf>
    <dxf>
      <fill>
        <patternFill>
          <bgColor rgb="FFFFCCFF"/>
        </patternFill>
      </fill>
    </dxf>
    <dxf>
      <fill>
        <patternFill>
          <bgColor rgb="FFCCFFCC"/>
        </patternFill>
      </fill>
    </dxf>
    <dxf>
      <fill>
        <patternFill>
          <bgColor rgb="FFFFCCFF"/>
        </patternFill>
      </fill>
    </dxf>
    <dxf>
      <fill>
        <patternFill>
          <bgColor rgb="FFCCFFCC"/>
        </patternFill>
      </fill>
    </dxf>
    <dxf>
      <fill>
        <patternFill>
          <bgColor rgb="FFFFCCFF"/>
        </patternFill>
      </fill>
    </dxf>
    <dxf>
      <fill>
        <patternFill>
          <bgColor rgb="FFCCFFCC"/>
        </patternFill>
      </fill>
    </dxf>
    <dxf>
      <fill>
        <patternFill>
          <bgColor rgb="FFFFCCFF"/>
        </patternFill>
      </fill>
    </dxf>
    <dxf>
      <fill>
        <patternFill>
          <bgColor rgb="FFCCFFCC"/>
        </patternFill>
      </fill>
    </dxf>
    <dxf>
      <fill>
        <patternFill>
          <bgColor rgb="FFFFCCFF"/>
        </patternFill>
      </fill>
    </dxf>
    <dxf>
      <fill>
        <patternFill>
          <bgColor rgb="FFCCFFCC"/>
        </patternFill>
      </fill>
    </dxf>
    <dxf>
      <fill>
        <patternFill>
          <bgColor rgb="FFFFCCFF"/>
        </patternFill>
      </fill>
    </dxf>
    <dxf>
      <fill>
        <patternFill>
          <bgColor rgb="FFCCFFCC"/>
        </patternFill>
      </fill>
    </dxf>
    <dxf>
      <fill>
        <patternFill>
          <bgColor rgb="FFFFCCFF"/>
        </patternFill>
      </fill>
    </dxf>
    <dxf>
      <fill>
        <patternFill>
          <bgColor rgb="FFCCFFCC"/>
        </patternFill>
      </fill>
    </dxf>
    <dxf>
      <fill>
        <patternFill>
          <bgColor rgb="FFFFCCFF"/>
        </patternFill>
      </fill>
    </dxf>
    <dxf>
      <fill>
        <patternFill>
          <bgColor rgb="FFCCFFCC"/>
        </patternFill>
      </fill>
    </dxf>
    <dxf>
      <fill>
        <patternFill>
          <bgColor rgb="FFFFCCFF"/>
        </patternFill>
      </fill>
    </dxf>
    <dxf>
      <fill>
        <patternFill>
          <bgColor rgb="FFCCFFCC"/>
        </patternFill>
      </fill>
    </dxf>
    <dxf>
      <fill>
        <patternFill>
          <bgColor rgb="FFFFCCFF"/>
        </patternFill>
      </fill>
    </dxf>
    <dxf>
      <fill>
        <patternFill>
          <bgColor rgb="FFCCFFCC"/>
        </patternFill>
      </fill>
    </dxf>
    <dxf>
      <fill>
        <patternFill>
          <bgColor rgb="FFFFCCFF"/>
        </patternFill>
      </fill>
    </dxf>
    <dxf>
      <fill>
        <patternFill>
          <bgColor rgb="FFCCFFCC"/>
        </patternFill>
      </fill>
    </dxf>
    <dxf>
      <fill>
        <patternFill>
          <bgColor rgb="FFFFCCFF"/>
        </patternFill>
      </fill>
    </dxf>
    <dxf>
      <fill>
        <patternFill>
          <bgColor rgb="FFCCFFCC"/>
        </patternFill>
      </fill>
    </dxf>
    <dxf>
      <fill>
        <patternFill>
          <bgColor rgb="FFFFCCFF"/>
        </patternFill>
      </fill>
    </dxf>
    <dxf>
      <fill>
        <patternFill>
          <bgColor rgb="FFCCFFCC"/>
        </patternFill>
      </fill>
    </dxf>
    <dxf>
      <fill>
        <patternFill>
          <bgColor rgb="FFFFCCFF"/>
        </patternFill>
      </fill>
    </dxf>
    <dxf>
      <fill>
        <patternFill>
          <bgColor rgb="FFCCFFCC"/>
        </patternFill>
      </fill>
    </dxf>
    <dxf>
      <fill>
        <patternFill>
          <bgColor rgb="FFFFCCFF"/>
        </patternFill>
      </fill>
    </dxf>
    <dxf>
      <fill>
        <patternFill>
          <bgColor rgb="FFCCFFCC"/>
        </patternFill>
      </fill>
    </dxf>
    <dxf>
      <fill>
        <patternFill>
          <bgColor rgb="FFFFCCFF"/>
        </patternFill>
      </fill>
    </dxf>
    <dxf>
      <fill>
        <patternFill>
          <bgColor rgb="FFCCFFCC"/>
        </patternFill>
      </fill>
    </dxf>
    <dxf>
      <fill>
        <patternFill>
          <bgColor rgb="FFFFCCFF"/>
        </patternFill>
      </fill>
    </dxf>
    <dxf>
      <fill>
        <patternFill>
          <bgColor rgb="FFCCFFCC"/>
        </patternFill>
      </fill>
    </dxf>
    <dxf>
      <fill>
        <patternFill>
          <bgColor rgb="FFFFCCFF"/>
        </patternFill>
      </fill>
    </dxf>
    <dxf>
      <fill>
        <patternFill>
          <bgColor rgb="FFCCFFCC"/>
        </patternFill>
      </fill>
    </dxf>
    <dxf>
      <fill>
        <patternFill>
          <bgColor rgb="FFFFCCFF"/>
        </patternFill>
      </fill>
    </dxf>
    <dxf>
      <fill>
        <patternFill>
          <bgColor rgb="FFCCFFCC"/>
        </patternFill>
      </fill>
    </dxf>
    <dxf>
      <fill>
        <patternFill>
          <bgColor rgb="FFFFCCFF"/>
        </patternFill>
      </fill>
    </dxf>
    <dxf>
      <fill>
        <patternFill>
          <bgColor rgb="FFCCFFCC"/>
        </patternFill>
      </fill>
    </dxf>
    <dxf>
      <fill>
        <patternFill>
          <bgColor rgb="FFFFCCFF"/>
        </patternFill>
      </fill>
    </dxf>
    <dxf>
      <fill>
        <patternFill>
          <bgColor rgb="FFCCFFCC"/>
        </patternFill>
      </fill>
    </dxf>
    <dxf>
      <fill>
        <patternFill>
          <bgColor rgb="FFFFCCFF"/>
        </patternFill>
      </fill>
    </dxf>
    <dxf>
      <fill>
        <patternFill>
          <bgColor rgb="FFCCFFCC"/>
        </patternFill>
      </fill>
    </dxf>
    <dxf>
      <fill>
        <patternFill>
          <bgColor rgb="FFFFCCFF"/>
        </patternFill>
      </fill>
    </dxf>
    <dxf>
      <fill>
        <patternFill>
          <bgColor rgb="FFCCFFCC"/>
        </patternFill>
      </fill>
    </dxf>
    <dxf>
      <fill>
        <patternFill>
          <bgColor rgb="FFFFCCFF"/>
        </patternFill>
      </fill>
    </dxf>
    <dxf>
      <fill>
        <patternFill>
          <bgColor rgb="FFCCFFCC"/>
        </patternFill>
      </fill>
    </dxf>
    <dxf>
      <fill>
        <patternFill>
          <bgColor rgb="FFFFCCFF"/>
        </patternFill>
      </fill>
    </dxf>
    <dxf>
      <fill>
        <patternFill>
          <bgColor rgb="FFCCFFCC"/>
        </patternFill>
      </fill>
    </dxf>
    <dxf>
      <fill>
        <patternFill>
          <bgColor rgb="FFFFCCFF"/>
        </patternFill>
      </fill>
    </dxf>
    <dxf>
      <fill>
        <patternFill>
          <bgColor rgb="FFCCFFCC"/>
        </patternFill>
      </fill>
    </dxf>
    <dxf>
      <fill>
        <patternFill>
          <bgColor rgb="FFFFCCFF"/>
        </patternFill>
      </fill>
    </dxf>
    <dxf>
      <fill>
        <patternFill>
          <bgColor rgb="FFCCFFCC"/>
        </patternFill>
      </fill>
    </dxf>
    <dxf>
      <fill>
        <patternFill>
          <bgColor rgb="FFFFCCFF"/>
        </patternFill>
      </fill>
    </dxf>
    <dxf>
      <font>
        <color theme="1"/>
      </font>
      <fill>
        <patternFill>
          <bgColor rgb="FFCCCCFF"/>
        </patternFill>
      </fill>
    </dxf>
    <dxf>
      <fill>
        <patternFill>
          <bgColor rgb="FFFFCCFF"/>
        </patternFill>
      </fill>
    </dxf>
    <dxf>
      <font>
        <color theme="1"/>
      </font>
      <fill>
        <patternFill>
          <bgColor rgb="FFCCCCFF"/>
        </patternFill>
      </fill>
    </dxf>
    <dxf>
      <fill>
        <patternFill>
          <bgColor rgb="FFFFCCFF"/>
        </patternFill>
      </fill>
    </dxf>
    <dxf>
      <font>
        <color theme="1"/>
      </font>
      <fill>
        <patternFill>
          <bgColor rgb="FFCCCCFF"/>
        </patternFill>
      </fill>
    </dxf>
    <dxf>
      <fill>
        <patternFill>
          <bgColor rgb="FFFFCCFF"/>
        </patternFill>
      </fill>
    </dxf>
    <dxf>
      <font>
        <color theme="1"/>
      </font>
      <fill>
        <patternFill>
          <bgColor rgb="FFCCCCFF"/>
        </patternFill>
      </fill>
    </dxf>
    <dxf>
      <fill>
        <patternFill>
          <bgColor rgb="FFFFCCFF"/>
        </patternFill>
      </fill>
    </dxf>
    <dxf>
      <font>
        <color theme="1"/>
      </font>
      <fill>
        <patternFill>
          <bgColor rgb="FFCCCCFF"/>
        </patternFill>
      </fill>
    </dxf>
    <dxf>
      <fill>
        <patternFill>
          <bgColor rgb="FFFFCCFF"/>
        </patternFill>
      </fill>
    </dxf>
    <dxf>
      <font>
        <color theme="1"/>
      </font>
      <fill>
        <patternFill>
          <bgColor rgb="FFCCCCFF"/>
        </patternFill>
      </fill>
    </dxf>
    <dxf>
      <fill>
        <patternFill>
          <bgColor rgb="FFFFCCFF"/>
        </patternFill>
      </fill>
    </dxf>
    <dxf>
      <font>
        <color theme="1"/>
      </font>
      <fill>
        <patternFill>
          <bgColor rgb="FFCCCCFF"/>
        </patternFill>
      </fill>
    </dxf>
    <dxf>
      <fill>
        <patternFill>
          <bgColor rgb="FFFFCCFF"/>
        </patternFill>
      </fill>
    </dxf>
    <dxf>
      <font>
        <color theme="1"/>
      </font>
      <fill>
        <patternFill>
          <bgColor rgb="FFCCCCFF"/>
        </patternFill>
      </fill>
    </dxf>
    <dxf>
      <fill>
        <patternFill>
          <bgColor rgb="FFFFCCFF"/>
        </patternFill>
      </fill>
    </dxf>
    <dxf>
      <font>
        <color theme="1"/>
      </font>
      <fill>
        <patternFill>
          <bgColor rgb="FFCCCCFF"/>
        </patternFill>
      </fill>
    </dxf>
    <dxf>
      <fill>
        <patternFill>
          <bgColor rgb="FFFFCCFF"/>
        </patternFill>
      </fill>
    </dxf>
    <dxf>
      <font>
        <color theme="1"/>
      </font>
      <fill>
        <patternFill>
          <bgColor rgb="FFCCCCFF"/>
        </patternFill>
      </fill>
    </dxf>
    <dxf>
      <fill>
        <patternFill>
          <bgColor rgb="FFFFCCFF"/>
        </patternFill>
      </fill>
    </dxf>
    <dxf>
      <font>
        <color theme="1"/>
      </font>
      <fill>
        <patternFill>
          <bgColor rgb="FFCCCCFF"/>
        </patternFill>
      </fill>
    </dxf>
    <dxf>
      <fill>
        <patternFill>
          <bgColor rgb="FFFFCCFF"/>
        </patternFill>
      </fill>
    </dxf>
    <dxf>
      <font>
        <color theme="1"/>
      </font>
      <fill>
        <patternFill>
          <bgColor rgb="FFCCCCFF"/>
        </patternFill>
      </fill>
    </dxf>
    <dxf>
      <fill>
        <patternFill>
          <bgColor rgb="FFFFCCFF"/>
        </patternFill>
      </fill>
    </dxf>
    <dxf>
      <font>
        <color theme="1"/>
      </font>
      <fill>
        <patternFill>
          <bgColor rgb="FFCCCCFF"/>
        </patternFill>
      </fill>
    </dxf>
    <dxf>
      <fill>
        <patternFill>
          <bgColor rgb="FFFFCCFF"/>
        </patternFill>
      </fill>
    </dxf>
    <dxf>
      <font>
        <color theme="1"/>
      </font>
      <fill>
        <patternFill>
          <bgColor rgb="FFCCCCFF"/>
        </patternFill>
      </fill>
    </dxf>
    <dxf>
      <fill>
        <patternFill>
          <bgColor rgb="FFFFCCFF"/>
        </patternFill>
      </fill>
    </dxf>
    <dxf>
      <font>
        <color theme="1"/>
      </font>
      <fill>
        <patternFill>
          <bgColor rgb="FFCCCCFF"/>
        </patternFill>
      </fill>
    </dxf>
    <dxf>
      <fill>
        <patternFill>
          <bgColor rgb="FFFFCCFF"/>
        </patternFill>
      </fill>
    </dxf>
    <dxf>
      <font>
        <color theme="1"/>
      </font>
      <fill>
        <patternFill>
          <bgColor rgb="FFCCCCFF"/>
        </patternFill>
      </fill>
    </dxf>
    <dxf>
      <fill>
        <patternFill>
          <bgColor rgb="FFFFCCFF"/>
        </patternFill>
      </fill>
    </dxf>
    <dxf>
      <font>
        <color theme="1"/>
      </font>
      <fill>
        <patternFill>
          <bgColor rgb="FFCCCCFF"/>
        </patternFill>
      </fill>
    </dxf>
    <dxf>
      <fill>
        <patternFill>
          <bgColor rgb="FFFFCCFF"/>
        </patternFill>
      </fill>
    </dxf>
    <dxf>
      <font>
        <color theme="1"/>
      </font>
      <fill>
        <patternFill>
          <bgColor rgb="FFCCCCFF"/>
        </patternFill>
      </fill>
    </dxf>
    <dxf>
      <fill>
        <patternFill>
          <bgColor rgb="FFFFCCFF"/>
        </patternFill>
      </fill>
    </dxf>
    <dxf>
      <font>
        <color theme="1"/>
      </font>
      <fill>
        <patternFill>
          <bgColor rgb="FFCCCCFF"/>
        </patternFill>
      </fill>
    </dxf>
    <dxf>
      <fill>
        <patternFill>
          <bgColor rgb="FFFFCCFF"/>
        </patternFill>
      </fill>
    </dxf>
    <dxf>
      <font>
        <color theme="1"/>
      </font>
      <fill>
        <patternFill>
          <bgColor rgb="FFCCCCFF"/>
        </patternFill>
      </fill>
    </dxf>
    <dxf>
      <fill>
        <patternFill>
          <bgColor rgb="FFFFCCFF"/>
        </patternFill>
      </fill>
    </dxf>
    <dxf>
      <font>
        <color theme="1"/>
      </font>
      <fill>
        <patternFill>
          <bgColor rgb="FFCCCCFF"/>
        </patternFill>
      </fill>
    </dxf>
    <dxf>
      <fill>
        <patternFill>
          <bgColor rgb="FFFFCCFF"/>
        </patternFill>
      </fill>
    </dxf>
    <dxf>
      <font>
        <color theme="1"/>
      </font>
      <fill>
        <patternFill>
          <bgColor rgb="FFCCCCFF"/>
        </patternFill>
      </fill>
    </dxf>
    <dxf>
      <fill>
        <patternFill>
          <bgColor rgb="FFFFCCFF"/>
        </patternFill>
      </fill>
    </dxf>
    <dxf>
      <font>
        <color theme="1"/>
      </font>
      <fill>
        <patternFill>
          <bgColor rgb="FFCCCCFF"/>
        </patternFill>
      </fill>
    </dxf>
    <dxf>
      <fill>
        <patternFill>
          <bgColor rgb="FFFFCCFF"/>
        </patternFill>
      </fill>
    </dxf>
    <dxf>
      <font>
        <color theme="1"/>
      </font>
      <fill>
        <patternFill>
          <bgColor rgb="FFCCCCFF"/>
        </patternFill>
      </fill>
    </dxf>
    <dxf>
      <fill>
        <patternFill>
          <bgColor rgb="FFFFCCFF"/>
        </patternFill>
      </fill>
    </dxf>
    <dxf>
      <font>
        <color theme="1"/>
      </font>
      <fill>
        <patternFill>
          <bgColor rgb="FFCCCCFF"/>
        </patternFill>
      </fill>
    </dxf>
    <dxf>
      <fill>
        <patternFill>
          <bgColor rgb="FFFFCCFF"/>
        </patternFill>
      </fill>
    </dxf>
    <dxf>
      <font>
        <color theme="1"/>
      </font>
      <fill>
        <patternFill>
          <bgColor rgb="FFCCCCFF"/>
        </patternFill>
      </fill>
    </dxf>
    <dxf>
      <fill>
        <patternFill>
          <bgColor rgb="FFFFCCFF"/>
        </patternFill>
      </fill>
    </dxf>
    <dxf>
      <font>
        <color theme="1"/>
      </font>
      <fill>
        <patternFill>
          <bgColor rgb="FFCCCCFF"/>
        </patternFill>
      </fill>
    </dxf>
    <dxf>
      <fill>
        <patternFill>
          <bgColor rgb="FFFFCCFF"/>
        </patternFill>
      </fill>
    </dxf>
    <dxf>
      <font>
        <color theme="1"/>
      </font>
      <fill>
        <patternFill>
          <bgColor rgb="FFCCCCFF"/>
        </patternFill>
      </fill>
    </dxf>
    <dxf>
      <fill>
        <patternFill>
          <bgColor rgb="FFFFCCFF"/>
        </patternFill>
      </fill>
    </dxf>
    <dxf>
      <font>
        <color theme="1"/>
      </font>
      <fill>
        <patternFill>
          <bgColor rgb="FFCCCCFF"/>
        </patternFill>
      </fill>
    </dxf>
    <dxf>
      <fill>
        <patternFill>
          <bgColor rgb="FFFFCCFF"/>
        </patternFill>
      </fill>
    </dxf>
    <dxf>
      <font>
        <color theme="1"/>
      </font>
      <fill>
        <patternFill>
          <bgColor rgb="FFCCCCFF"/>
        </patternFill>
      </fill>
    </dxf>
    <dxf>
      <fill>
        <patternFill>
          <bgColor rgb="FFFFCCFF"/>
        </patternFill>
      </fill>
    </dxf>
    <dxf>
      <font>
        <color theme="1"/>
      </font>
      <fill>
        <patternFill>
          <bgColor rgb="FFCCCCFF"/>
        </patternFill>
      </fill>
    </dxf>
    <dxf>
      <fill>
        <patternFill>
          <bgColor rgb="FFFFCCFF"/>
        </patternFill>
      </fill>
    </dxf>
    <dxf>
      <fill>
        <patternFill>
          <bgColor rgb="FFCCFFCC"/>
        </patternFill>
      </fill>
    </dxf>
    <dxf>
      <fill>
        <patternFill>
          <bgColor rgb="FFFFCCFF"/>
        </patternFill>
      </fill>
    </dxf>
    <dxf>
      <fill>
        <patternFill>
          <bgColor rgb="FFCCFFCC"/>
        </patternFill>
      </fill>
    </dxf>
    <dxf>
      <fill>
        <patternFill>
          <bgColor rgb="FFFFCCFF"/>
        </patternFill>
      </fill>
    </dxf>
    <dxf>
      <fill>
        <patternFill>
          <bgColor rgb="FFCCFFCC"/>
        </patternFill>
      </fill>
    </dxf>
    <dxf>
      <fill>
        <patternFill>
          <bgColor rgb="FFFFCCFF"/>
        </patternFill>
      </fill>
    </dxf>
    <dxf>
      <fill>
        <patternFill>
          <bgColor rgb="FFFFCCFF"/>
        </patternFill>
      </fill>
    </dxf>
    <dxf>
      <fill>
        <patternFill>
          <bgColor rgb="FFCCFFCC"/>
        </patternFill>
      </fill>
    </dxf>
    <dxf>
      <font>
        <color theme="1"/>
      </font>
      <fill>
        <patternFill>
          <bgColor rgb="FFCCCCFF"/>
        </patternFill>
      </fill>
    </dxf>
    <dxf>
      <fill>
        <patternFill>
          <bgColor rgb="FFFFCCFF"/>
        </patternFill>
      </fill>
    </dxf>
    <dxf>
      <font>
        <color theme="1"/>
      </font>
      <fill>
        <patternFill>
          <bgColor rgb="FFCCCCFF"/>
        </patternFill>
      </fill>
    </dxf>
    <dxf>
      <fill>
        <patternFill>
          <bgColor rgb="FFFFCCFF"/>
        </patternFill>
      </fill>
    </dxf>
    <dxf>
      <font>
        <color theme="1"/>
      </font>
      <fill>
        <patternFill>
          <bgColor rgb="FFCCCCFF"/>
        </patternFill>
      </fill>
    </dxf>
    <dxf>
      <fill>
        <patternFill>
          <bgColor rgb="FFFFCCFF"/>
        </patternFill>
      </fill>
    </dxf>
    <dxf>
      <fill>
        <patternFill>
          <bgColor theme="0" tint="-0.24994659260841701"/>
        </patternFill>
      </fill>
    </dxf>
    <dxf>
      <fill>
        <patternFill>
          <bgColor rgb="FFFFCCFF"/>
        </patternFill>
      </fill>
    </dxf>
    <dxf>
      <fill>
        <patternFill>
          <bgColor rgb="FFFABA86"/>
        </patternFill>
      </fill>
    </dxf>
    <dxf>
      <fill>
        <patternFill>
          <bgColor rgb="FFFFFF99"/>
        </patternFill>
      </fill>
    </dxf>
    <dxf>
      <fill>
        <patternFill>
          <bgColor rgb="FFCCFFCC"/>
        </patternFill>
      </fill>
    </dxf>
    <dxf>
      <fill>
        <patternFill>
          <bgColor rgb="FFCCECFF"/>
        </patternFill>
      </fill>
    </dxf>
    <dxf>
      <fill>
        <patternFill>
          <bgColor theme="0" tint="-0.24994659260841701"/>
        </patternFill>
      </fill>
    </dxf>
    <dxf>
      <font>
        <color theme="1"/>
      </font>
      <fill>
        <patternFill>
          <bgColor rgb="FFCCCCFF"/>
        </patternFill>
      </fill>
    </dxf>
    <dxf>
      <fill>
        <patternFill>
          <bgColor rgb="FFFFCCFF"/>
        </patternFill>
      </fill>
    </dxf>
    <dxf>
      <font>
        <color theme="1"/>
      </font>
      <fill>
        <patternFill>
          <bgColor rgb="FFCCCCFF"/>
        </patternFill>
      </fill>
    </dxf>
    <dxf>
      <fill>
        <patternFill>
          <bgColor rgb="FFFFCCFF"/>
        </patternFill>
      </fill>
    </dxf>
    <dxf>
      <font>
        <color theme="1"/>
      </font>
      <fill>
        <patternFill>
          <bgColor rgb="FFCCCCFF"/>
        </patternFill>
      </fill>
    </dxf>
    <dxf>
      <fill>
        <patternFill>
          <bgColor rgb="FFFFCCFF"/>
        </patternFill>
      </fill>
    </dxf>
    <dxf>
      <font>
        <color theme="1"/>
      </font>
      <fill>
        <patternFill>
          <bgColor rgb="FFCCCCFF"/>
        </patternFill>
      </fill>
    </dxf>
    <dxf>
      <fill>
        <patternFill>
          <bgColor rgb="FFFFCCFF"/>
        </patternFill>
      </fill>
    </dxf>
    <dxf>
      <fill>
        <patternFill>
          <bgColor rgb="FFCCFFCC"/>
        </patternFill>
      </fill>
    </dxf>
    <dxf>
      <font>
        <color theme="1"/>
      </font>
      <fill>
        <patternFill>
          <bgColor rgb="FFCCCCFF"/>
        </patternFill>
      </fill>
    </dxf>
    <dxf>
      <fill>
        <patternFill>
          <bgColor rgb="FFFFCCFF"/>
        </patternFill>
      </fill>
    </dxf>
    <dxf>
      <fill>
        <patternFill>
          <bgColor rgb="FFCCFFCC"/>
        </patternFill>
      </fill>
    </dxf>
  </dxfs>
  <tableStyles count="0" defaultTableStyle="TableStyleMedium2" defaultPivotStyle="PivotStyleLight16"/>
  <colors>
    <mruColors>
      <color rgb="FF008000"/>
      <color rgb="FFCCFFCC"/>
      <color rgb="FFFFCCFF"/>
      <color rgb="FFCCCCFF"/>
      <color rgb="FFCCECFF"/>
      <color rgb="FFFFFF99"/>
      <color rgb="FFFABA86"/>
      <color rgb="FFF9B47B"/>
      <color rgb="FFCC99FF"/>
      <color rgb="FFFFCC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11</xdr:col>
      <xdr:colOff>66675</xdr:colOff>
      <xdr:row>16</xdr:row>
      <xdr:rowOff>123825</xdr:rowOff>
    </xdr:to>
    <xdr:sp macro="" textlink="">
      <xdr:nvSpPr>
        <xdr:cNvPr id="2" name="ZoneTexte 1"/>
        <xdr:cNvSpPr txBox="1"/>
      </xdr:nvSpPr>
      <xdr:spPr>
        <a:xfrm>
          <a:off x="123825" y="76200"/>
          <a:ext cx="8324850" cy="3095625"/>
        </a:xfrm>
        <a:prstGeom prst="rect">
          <a:avLst/>
        </a:prstGeom>
        <a:solidFill>
          <a:schemeClr val="lt1"/>
        </a:solidFill>
        <a:ln w="2540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800" b="1"/>
            <a:t>This</a:t>
          </a:r>
          <a:r>
            <a:rPr lang="fr-BE" sz="1800" b="1" baseline="0"/>
            <a:t> MS-Excel worksheet is produced by a Perl Code filling this specific MS-Excel template. It allows samples identification / tracability by comparison of KASP Fluo data vs. NGS sequencing data. It can handle/visualize  up to 32 correlated datasets (same sample KASP vs. NGS via Glims) and up to 32 SNPs (so a design for 384 wells plates).</a:t>
          </a:r>
        </a:p>
        <a:p>
          <a:endParaRPr lang="fr-BE" sz="1800" b="1" baseline="0"/>
        </a:p>
        <a:p>
          <a:r>
            <a:rPr lang="fr-BE" sz="1800" b="1" baseline="0"/>
            <a:t>Important: This workbook is password protected (only to avoid unwanted user data corruption). The Perl Code files data / values in the different worksheets except for User data and some cells containing formula. User data have to be recorded first by User (in order to have formula running properly inclusive displaying results)</a:t>
          </a:r>
        </a:p>
        <a:p>
          <a:endParaRPr lang="fr-BE" sz="18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sheetProtection password="E55B" sheet="1" objects="1" scenarios="1"/>
  <customSheetViews>
    <customSheetView guid="{969AD2B0-1B65-4190-A545-221E0EEF2434}">
      <selection activeCell="A7" sqref="A7"/>
      <pageMargins left="0.7" right="0.7" top="0.75" bottom="0.75" header="0.3" footer="0.3"/>
    </customSheetView>
  </customSheetView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60" zoomScaleNormal="70" zoomScalePageLayoutView="50" workbookViewId="0">
      <selection sqref="A1:T1"/>
    </sheetView>
  </sheetViews>
  <sheetFormatPr baseColWidth="10" defaultRowHeight="15" x14ac:dyDescent="0.25"/>
  <cols>
    <col min="1" max="20" width="14.28515625" style="5" customWidth="1"/>
    <col min="21" max="16384" width="11.42578125" style="5"/>
  </cols>
  <sheetData>
    <row r="1" spans="1:20" ht="27" customHeight="1" thickBot="1" x14ac:dyDescent="0.3">
      <c r="A1" s="176" t="s">
        <v>370</v>
      </c>
      <c r="B1" s="176"/>
      <c r="C1" s="176"/>
      <c r="D1" s="176"/>
      <c r="E1" s="176"/>
      <c r="F1" s="176"/>
      <c r="G1" s="176"/>
      <c r="H1" s="176"/>
      <c r="I1" s="176"/>
      <c r="J1" s="176"/>
      <c r="K1" s="176"/>
      <c r="L1" s="176"/>
      <c r="M1" s="176"/>
      <c r="N1" s="176"/>
      <c r="O1" s="176"/>
      <c r="P1" s="176"/>
      <c r="Q1" s="176"/>
      <c r="R1" s="176"/>
      <c r="S1" s="176"/>
      <c r="T1" s="176"/>
    </row>
    <row r="2" spans="1:20" s="15" customFormat="1" ht="22.5" customHeight="1" thickBot="1" x14ac:dyDescent="0.3">
      <c r="A2" s="169" t="s">
        <v>10</v>
      </c>
      <c r="B2" s="170"/>
      <c r="C2" s="171" t="str">
        <f>IF(UserData!C9="Passed",UserData!C4,UserData!C9)</f>
        <v>Pending</v>
      </c>
      <c r="D2" s="173"/>
      <c r="E2" s="169" t="s">
        <v>11</v>
      </c>
      <c r="F2" s="170"/>
      <c r="G2" s="171" t="str">
        <f>IF(UserData!C9="Passed",UserData!C5,UserData!C9)</f>
        <v>Pending</v>
      </c>
      <c r="H2" s="173"/>
      <c r="I2" s="169" t="s">
        <v>381</v>
      </c>
      <c r="J2" s="170"/>
      <c r="K2" s="171" t="str">
        <f>IF(UserData!C9="Passed",UserData!C6,UserData!C9)</f>
        <v>Pending</v>
      </c>
      <c r="L2" s="173"/>
      <c r="M2" s="169" t="s">
        <v>12</v>
      </c>
      <c r="N2" s="170"/>
      <c r="O2" s="171" t="str">
        <f>IF(UserData!C9="Passed",UserData!C7,UserData!C9)</f>
        <v>Pending</v>
      </c>
      <c r="P2" s="173"/>
      <c r="Q2" s="169" t="s">
        <v>352</v>
      </c>
      <c r="R2" s="170"/>
      <c r="S2" s="171" t="str">
        <f>UserData!C9</f>
        <v>Pending</v>
      </c>
      <c r="T2" s="173"/>
    </row>
    <row r="3" spans="1:20" s="15" customFormat="1" ht="22.5" customHeight="1" thickBot="1" x14ac:dyDescent="0.3">
      <c r="A3" s="169" t="s">
        <v>2</v>
      </c>
      <c r="B3" s="170"/>
      <c r="C3" s="171"/>
      <c r="D3" s="172"/>
      <c r="E3" s="172"/>
      <c r="F3" s="173"/>
      <c r="G3" s="169" t="s">
        <v>3</v>
      </c>
      <c r="H3" s="170"/>
      <c r="I3" s="171"/>
      <c r="J3" s="172"/>
      <c r="K3" s="172"/>
      <c r="L3" s="172"/>
      <c r="M3" s="173"/>
      <c r="N3" s="169" t="s">
        <v>345</v>
      </c>
      <c r="O3" s="170"/>
      <c r="P3" s="171"/>
      <c r="Q3" s="172"/>
      <c r="R3" s="172"/>
      <c r="S3" s="172"/>
      <c r="T3" s="173"/>
    </row>
    <row r="4" spans="1:20" s="15" customFormat="1" ht="22.5" customHeight="1" thickBot="1" x14ac:dyDescent="0.3">
      <c r="A4" s="169" t="s">
        <v>282</v>
      </c>
      <c r="B4" s="170"/>
      <c r="C4" s="171"/>
      <c r="D4" s="172"/>
      <c r="E4" s="172"/>
      <c r="F4" s="173"/>
      <c r="G4" s="169" t="s">
        <v>0</v>
      </c>
      <c r="H4" s="170"/>
      <c r="I4" s="171"/>
      <c r="J4" s="172"/>
      <c r="K4" s="172"/>
      <c r="L4" s="172"/>
      <c r="M4" s="173"/>
      <c r="N4" s="169" t="s">
        <v>1</v>
      </c>
      <c r="O4" s="170"/>
      <c r="P4" s="171"/>
      <c r="Q4" s="172"/>
      <c r="R4" s="172"/>
      <c r="S4" s="172"/>
      <c r="T4" s="173"/>
    </row>
    <row r="5" spans="1:20" s="29" customFormat="1" ht="22.5" customHeight="1" thickBot="1" x14ac:dyDescent="0.3">
      <c r="A5" s="100" t="s">
        <v>274</v>
      </c>
      <c r="B5" s="110" t="str">
        <f>IF(UserData!C9&lt;&gt;"Passed",UserData!C9,IF(COUNTIF(B7:B38,"")=32,"No Entry",IF(COUNTIF(B7:B38,"")+COUNTIF(B7:B38,1)+COUNTIF(B7:B38,0)&lt;&gt;32,"Error",SUM(B7:B38)/(32-COUNTIF(B7:B38,"")))))</f>
        <v>Pending</v>
      </c>
      <c r="C5" s="102" t="s">
        <v>271</v>
      </c>
      <c r="D5" s="120" t="str">
        <f>IF(S2&lt;&gt;"Passed",S2,IF($B5="No Entry","No Entry",COUNTIF(B7:B38,1)))</f>
        <v>Pending</v>
      </c>
      <c r="E5" s="97" t="s">
        <v>272</v>
      </c>
      <c r="F5" s="120" t="str">
        <f>IF(S2&lt;&gt;"Passed",S2,IF($B5="No Entry","No Entry",COUNTIF(B7:B38,0)))</f>
        <v>Pending</v>
      </c>
      <c r="G5" s="108" t="s">
        <v>366</v>
      </c>
      <c r="H5" s="174" t="str">
        <f>IF(S2&lt;&gt;"Passed",S2,IF(B5="No Entry","No Entry",1000000000*PRODUCT(I7:I38)))</f>
        <v>Pending</v>
      </c>
      <c r="I5" s="175"/>
      <c r="J5" s="109" t="s">
        <v>367</v>
      </c>
      <c r="K5" s="182" t="str">
        <f>IF(S2&lt;&gt;"Passed",S2,IF(B5="No Entry","No Entry",1000000000*PRODUCT(J7:J38)))</f>
        <v>Pending</v>
      </c>
      <c r="L5" s="175"/>
      <c r="M5" s="102" t="s">
        <v>368</v>
      </c>
      <c r="N5" s="182" t="str">
        <f>IF(S2&lt;&gt;"Passed",S2,IF(B5="No Entry","No Entry",1000000000*PRODUCT(T7:T38)))</f>
        <v>Pending</v>
      </c>
      <c r="O5" s="175"/>
      <c r="P5" s="177" t="s">
        <v>354</v>
      </c>
      <c r="Q5" s="178"/>
      <c r="R5" s="179" t="str">
        <f>IF(S2&lt;&gt;"Passed",S2,IF(B5="No Entry","No Entry",IF(N5&lt;=1000,"Passed",IF(N5&lt;=10000,"Mitigated",IF(N5&lt;=100000,"Caution",IF(N5&lt;=1000000,"Hazardous","Failed"))))))</f>
        <v>Pending</v>
      </c>
      <c r="S5" s="180"/>
      <c r="T5" s="181"/>
    </row>
    <row r="6" spans="1:20" ht="22.5" customHeight="1" thickBot="1" x14ac:dyDescent="0.3">
      <c r="A6" s="16" t="s">
        <v>6</v>
      </c>
      <c r="B6" s="101" t="s">
        <v>7</v>
      </c>
      <c r="C6" s="98" t="s">
        <v>4</v>
      </c>
      <c r="D6" s="99" t="s">
        <v>5</v>
      </c>
      <c r="E6" s="94" t="s">
        <v>318</v>
      </c>
      <c r="F6" s="91" t="s">
        <v>333</v>
      </c>
      <c r="G6" s="94" t="s">
        <v>320</v>
      </c>
      <c r="H6" s="91" t="s">
        <v>334</v>
      </c>
      <c r="I6" s="94" t="s">
        <v>346</v>
      </c>
      <c r="J6" s="91" t="s">
        <v>347</v>
      </c>
      <c r="K6" s="94" t="s">
        <v>321</v>
      </c>
      <c r="L6" s="95" t="s">
        <v>322</v>
      </c>
      <c r="M6" s="95" t="s">
        <v>323</v>
      </c>
      <c r="N6" s="95" t="s">
        <v>319</v>
      </c>
      <c r="O6" s="95" t="s">
        <v>350</v>
      </c>
      <c r="P6" s="96" t="s">
        <v>351</v>
      </c>
      <c r="Q6" s="92" t="s">
        <v>8</v>
      </c>
      <c r="R6" s="93" t="s">
        <v>9</v>
      </c>
      <c r="S6" s="91" t="s">
        <v>348</v>
      </c>
      <c r="T6" s="101" t="s">
        <v>369</v>
      </c>
    </row>
    <row r="7" spans="1:20" ht="22.5" customHeight="1" x14ac:dyDescent="0.25">
      <c r="A7" s="17">
        <v>1</v>
      </c>
      <c r="B7" s="17" t="str">
        <f>IF(OR(C7="",E7="",F7="",S$2&lt;&gt;"Passed"),"",IF(E7=F7,1,0))</f>
        <v/>
      </c>
      <c r="C7" s="7"/>
      <c r="D7" s="84"/>
      <c r="E7" s="7"/>
      <c r="F7" s="84"/>
      <c r="G7" s="7"/>
      <c r="H7" s="84"/>
      <c r="I7" s="30"/>
      <c r="J7" s="30"/>
      <c r="K7" s="121"/>
      <c r="L7" s="86"/>
      <c r="M7" s="86"/>
      <c r="N7" s="83"/>
      <c r="O7" s="86"/>
      <c r="P7" s="88"/>
      <c r="Q7" s="7"/>
      <c r="R7" s="83"/>
      <c r="S7" s="84"/>
      <c r="T7" s="17" t="str">
        <f>IF(ISNUMBER(B7),IF(E7=F7,I7,1),"")</f>
        <v/>
      </c>
    </row>
    <row r="8" spans="1:20" ht="22.5" customHeight="1" x14ac:dyDescent="0.25">
      <c r="A8" s="18">
        <v>2</v>
      </c>
      <c r="B8" s="18" t="str">
        <f t="shared" ref="B8:B38" si="0">IF(OR(C8="",E8="",F8="",S$2&lt;&gt;"Passed"),"",IF(E8=F8,1,0))</f>
        <v/>
      </c>
      <c r="C8" s="8"/>
      <c r="D8" s="9"/>
      <c r="E8" s="8"/>
      <c r="F8" s="9"/>
      <c r="G8" s="8"/>
      <c r="H8" s="9"/>
      <c r="I8" s="31"/>
      <c r="J8" s="31"/>
      <c r="K8" s="122"/>
      <c r="L8" s="123"/>
      <c r="M8" s="123"/>
      <c r="N8" s="6"/>
      <c r="O8" s="123"/>
      <c r="P8" s="127"/>
      <c r="Q8" s="8"/>
      <c r="R8" s="6"/>
      <c r="S8" s="9"/>
      <c r="T8" s="18" t="str">
        <f t="shared" ref="T8:T38" si="1">IF(ISNUMBER(B8),IF(E8=F8,I8,1),"")</f>
        <v/>
      </c>
    </row>
    <row r="9" spans="1:20" ht="22.5" customHeight="1" x14ac:dyDescent="0.25">
      <c r="A9" s="19">
        <v>3</v>
      </c>
      <c r="B9" s="19" t="str">
        <f t="shared" si="0"/>
        <v/>
      </c>
      <c r="C9" s="10"/>
      <c r="D9" s="90"/>
      <c r="E9" s="10"/>
      <c r="F9" s="90"/>
      <c r="G9" s="10"/>
      <c r="H9" s="90"/>
      <c r="I9" s="32"/>
      <c r="J9" s="32"/>
      <c r="K9" s="124"/>
      <c r="L9" s="85"/>
      <c r="M9" s="85"/>
      <c r="N9" s="82"/>
      <c r="O9" s="85"/>
      <c r="P9" s="89"/>
      <c r="Q9" s="10"/>
      <c r="R9" s="82"/>
      <c r="S9" s="90"/>
      <c r="T9" s="19" t="str">
        <f t="shared" si="1"/>
        <v/>
      </c>
    </row>
    <row r="10" spans="1:20" ht="22.5" customHeight="1" x14ac:dyDescent="0.25">
      <c r="A10" s="18">
        <v>4</v>
      </c>
      <c r="B10" s="18" t="str">
        <f t="shared" si="0"/>
        <v/>
      </c>
      <c r="C10" s="8"/>
      <c r="D10" s="9"/>
      <c r="E10" s="8"/>
      <c r="F10" s="9"/>
      <c r="G10" s="8"/>
      <c r="H10" s="9"/>
      <c r="I10" s="31"/>
      <c r="J10" s="31"/>
      <c r="K10" s="122"/>
      <c r="L10" s="123"/>
      <c r="M10" s="123"/>
      <c r="N10" s="6"/>
      <c r="O10" s="123"/>
      <c r="P10" s="127"/>
      <c r="Q10" s="8"/>
      <c r="R10" s="6"/>
      <c r="S10" s="9"/>
      <c r="T10" s="18" t="str">
        <f t="shared" si="1"/>
        <v/>
      </c>
    </row>
    <row r="11" spans="1:20" ht="22.5" customHeight="1" x14ac:dyDescent="0.25">
      <c r="A11" s="19">
        <v>5</v>
      </c>
      <c r="B11" s="19" t="str">
        <f t="shared" si="0"/>
        <v/>
      </c>
      <c r="C11" s="10"/>
      <c r="D11" s="90"/>
      <c r="E11" s="10"/>
      <c r="F11" s="90"/>
      <c r="G11" s="10"/>
      <c r="H11" s="90"/>
      <c r="I11" s="32"/>
      <c r="J11" s="32"/>
      <c r="K11" s="124"/>
      <c r="L11" s="85"/>
      <c r="M11" s="85"/>
      <c r="N11" s="82"/>
      <c r="O11" s="85"/>
      <c r="P11" s="89"/>
      <c r="Q11" s="10"/>
      <c r="R11" s="82"/>
      <c r="S11" s="90"/>
      <c r="T11" s="19" t="str">
        <f t="shared" si="1"/>
        <v/>
      </c>
    </row>
    <row r="12" spans="1:20" ht="22.5" customHeight="1" x14ac:dyDescent="0.25">
      <c r="A12" s="18">
        <v>6</v>
      </c>
      <c r="B12" s="18" t="str">
        <f t="shared" si="0"/>
        <v/>
      </c>
      <c r="C12" s="8"/>
      <c r="D12" s="9"/>
      <c r="E12" s="8"/>
      <c r="F12" s="9"/>
      <c r="G12" s="8"/>
      <c r="H12" s="9"/>
      <c r="I12" s="31"/>
      <c r="J12" s="31"/>
      <c r="K12" s="122"/>
      <c r="L12" s="123"/>
      <c r="M12" s="123"/>
      <c r="N12" s="6"/>
      <c r="O12" s="123"/>
      <c r="P12" s="127"/>
      <c r="Q12" s="8"/>
      <c r="R12" s="6"/>
      <c r="S12" s="9"/>
      <c r="T12" s="18" t="str">
        <f t="shared" si="1"/>
        <v/>
      </c>
    </row>
    <row r="13" spans="1:20" ht="22.5" customHeight="1" x14ac:dyDescent="0.25">
      <c r="A13" s="19">
        <v>7</v>
      </c>
      <c r="B13" s="19" t="str">
        <f t="shared" si="0"/>
        <v/>
      </c>
      <c r="C13" s="10"/>
      <c r="D13" s="90"/>
      <c r="E13" s="10"/>
      <c r="F13" s="90"/>
      <c r="G13" s="10"/>
      <c r="H13" s="90"/>
      <c r="I13" s="32"/>
      <c r="J13" s="32"/>
      <c r="K13" s="124"/>
      <c r="L13" s="85"/>
      <c r="M13" s="85"/>
      <c r="N13" s="82"/>
      <c r="O13" s="85"/>
      <c r="P13" s="89"/>
      <c r="Q13" s="10"/>
      <c r="R13" s="82"/>
      <c r="S13" s="90"/>
      <c r="T13" s="19" t="str">
        <f t="shared" si="1"/>
        <v/>
      </c>
    </row>
    <row r="14" spans="1:20" ht="22.5" customHeight="1" x14ac:dyDescent="0.25">
      <c r="A14" s="18">
        <v>8</v>
      </c>
      <c r="B14" s="18" t="str">
        <f t="shared" si="0"/>
        <v/>
      </c>
      <c r="C14" s="8"/>
      <c r="D14" s="9"/>
      <c r="E14" s="8"/>
      <c r="F14" s="9"/>
      <c r="G14" s="8"/>
      <c r="H14" s="9"/>
      <c r="I14" s="31"/>
      <c r="J14" s="31"/>
      <c r="K14" s="122"/>
      <c r="L14" s="123"/>
      <c r="M14" s="123"/>
      <c r="N14" s="6"/>
      <c r="O14" s="123"/>
      <c r="P14" s="127"/>
      <c r="Q14" s="8"/>
      <c r="R14" s="6"/>
      <c r="S14" s="9"/>
      <c r="T14" s="18" t="str">
        <f t="shared" si="1"/>
        <v/>
      </c>
    </row>
    <row r="15" spans="1:20" ht="22.5" customHeight="1" x14ac:dyDescent="0.25">
      <c r="A15" s="19">
        <v>9</v>
      </c>
      <c r="B15" s="19" t="str">
        <f t="shared" si="0"/>
        <v/>
      </c>
      <c r="C15" s="10"/>
      <c r="D15" s="90"/>
      <c r="E15" s="10"/>
      <c r="F15" s="90"/>
      <c r="G15" s="10"/>
      <c r="H15" s="90"/>
      <c r="I15" s="32"/>
      <c r="J15" s="32"/>
      <c r="K15" s="124"/>
      <c r="L15" s="85"/>
      <c r="M15" s="85"/>
      <c r="N15" s="82"/>
      <c r="O15" s="85"/>
      <c r="P15" s="89"/>
      <c r="Q15" s="10"/>
      <c r="R15" s="82"/>
      <c r="S15" s="90"/>
      <c r="T15" s="19" t="str">
        <f t="shared" si="1"/>
        <v/>
      </c>
    </row>
    <row r="16" spans="1:20" ht="22.5" customHeight="1" x14ac:dyDescent="0.25">
      <c r="A16" s="18">
        <v>10</v>
      </c>
      <c r="B16" s="18" t="str">
        <f t="shared" si="0"/>
        <v/>
      </c>
      <c r="C16" s="8"/>
      <c r="D16" s="9"/>
      <c r="E16" s="8"/>
      <c r="F16" s="9"/>
      <c r="G16" s="8"/>
      <c r="H16" s="9"/>
      <c r="I16" s="31"/>
      <c r="J16" s="31"/>
      <c r="K16" s="122"/>
      <c r="L16" s="123"/>
      <c r="M16" s="123"/>
      <c r="N16" s="6"/>
      <c r="O16" s="123"/>
      <c r="P16" s="127"/>
      <c r="Q16" s="8"/>
      <c r="R16" s="6"/>
      <c r="S16" s="9"/>
      <c r="T16" s="18" t="str">
        <f t="shared" si="1"/>
        <v/>
      </c>
    </row>
    <row r="17" spans="1:20" ht="22.5" customHeight="1" x14ac:dyDescent="0.25">
      <c r="A17" s="19">
        <v>11</v>
      </c>
      <c r="B17" s="19" t="str">
        <f t="shared" si="0"/>
        <v/>
      </c>
      <c r="C17" s="10"/>
      <c r="D17" s="90"/>
      <c r="E17" s="10"/>
      <c r="F17" s="90"/>
      <c r="G17" s="10"/>
      <c r="H17" s="90"/>
      <c r="I17" s="32"/>
      <c r="J17" s="32"/>
      <c r="K17" s="124"/>
      <c r="L17" s="85"/>
      <c r="M17" s="85"/>
      <c r="N17" s="82"/>
      <c r="O17" s="85"/>
      <c r="P17" s="89"/>
      <c r="Q17" s="10"/>
      <c r="R17" s="82"/>
      <c r="S17" s="90"/>
      <c r="T17" s="19" t="str">
        <f t="shared" si="1"/>
        <v/>
      </c>
    </row>
    <row r="18" spans="1:20" ht="22.5" customHeight="1" x14ac:dyDescent="0.25">
      <c r="A18" s="18">
        <v>12</v>
      </c>
      <c r="B18" s="18" t="str">
        <f t="shared" si="0"/>
        <v/>
      </c>
      <c r="C18" s="8"/>
      <c r="D18" s="9"/>
      <c r="E18" s="8"/>
      <c r="F18" s="9"/>
      <c r="G18" s="8"/>
      <c r="H18" s="9"/>
      <c r="I18" s="31"/>
      <c r="J18" s="31"/>
      <c r="K18" s="122"/>
      <c r="L18" s="123"/>
      <c r="M18" s="123"/>
      <c r="N18" s="6"/>
      <c r="O18" s="123"/>
      <c r="P18" s="127"/>
      <c r="Q18" s="8"/>
      <c r="R18" s="6"/>
      <c r="S18" s="9"/>
      <c r="T18" s="18" t="str">
        <f t="shared" si="1"/>
        <v/>
      </c>
    </row>
    <row r="19" spans="1:20" ht="22.5" customHeight="1" x14ac:dyDescent="0.25">
      <c r="A19" s="19">
        <v>13</v>
      </c>
      <c r="B19" s="19" t="str">
        <f t="shared" si="0"/>
        <v/>
      </c>
      <c r="C19" s="10"/>
      <c r="D19" s="90"/>
      <c r="E19" s="10"/>
      <c r="F19" s="90"/>
      <c r="G19" s="10"/>
      <c r="H19" s="90"/>
      <c r="I19" s="32"/>
      <c r="J19" s="32"/>
      <c r="K19" s="124"/>
      <c r="L19" s="85"/>
      <c r="M19" s="85"/>
      <c r="N19" s="82"/>
      <c r="O19" s="85"/>
      <c r="P19" s="89"/>
      <c r="Q19" s="10"/>
      <c r="R19" s="82"/>
      <c r="S19" s="90"/>
      <c r="T19" s="19" t="str">
        <f t="shared" si="1"/>
        <v/>
      </c>
    </row>
    <row r="20" spans="1:20" ht="22.5" customHeight="1" x14ac:dyDescent="0.25">
      <c r="A20" s="18">
        <v>14</v>
      </c>
      <c r="B20" s="18" t="str">
        <f t="shared" si="0"/>
        <v/>
      </c>
      <c r="C20" s="8"/>
      <c r="D20" s="9"/>
      <c r="E20" s="8"/>
      <c r="F20" s="9"/>
      <c r="G20" s="8"/>
      <c r="H20" s="9"/>
      <c r="I20" s="31"/>
      <c r="J20" s="31"/>
      <c r="K20" s="122"/>
      <c r="L20" s="123"/>
      <c r="M20" s="123"/>
      <c r="N20" s="6"/>
      <c r="O20" s="123"/>
      <c r="P20" s="127"/>
      <c r="Q20" s="8"/>
      <c r="R20" s="6"/>
      <c r="S20" s="9"/>
      <c r="T20" s="18" t="str">
        <f t="shared" si="1"/>
        <v/>
      </c>
    </row>
    <row r="21" spans="1:20" ht="22.5" customHeight="1" x14ac:dyDescent="0.25">
      <c r="A21" s="19">
        <v>15</v>
      </c>
      <c r="B21" s="19" t="str">
        <f t="shared" si="0"/>
        <v/>
      </c>
      <c r="C21" s="10"/>
      <c r="D21" s="90"/>
      <c r="E21" s="10"/>
      <c r="F21" s="90"/>
      <c r="G21" s="10"/>
      <c r="H21" s="90"/>
      <c r="I21" s="32"/>
      <c r="J21" s="32"/>
      <c r="K21" s="124"/>
      <c r="L21" s="85"/>
      <c r="M21" s="85"/>
      <c r="N21" s="82"/>
      <c r="O21" s="85"/>
      <c r="P21" s="89"/>
      <c r="Q21" s="10"/>
      <c r="R21" s="82"/>
      <c r="S21" s="90"/>
      <c r="T21" s="19" t="str">
        <f t="shared" si="1"/>
        <v/>
      </c>
    </row>
    <row r="22" spans="1:20" ht="22.5" customHeight="1" x14ac:dyDescent="0.25">
      <c r="A22" s="18">
        <v>16</v>
      </c>
      <c r="B22" s="18" t="str">
        <f t="shared" si="0"/>
        <v/>
      </c>
      <c r="C22" s="8"/>
      <c r="D22" s="9"/>
      <c r="E22" s="8"/>
      <c r="F22" s="9"/>
      <c r="G22" s="8"/>
      <c r="H22" s="9"/>
      <c r="I22" s="31"/>
      <c r="J22" s="31"/>
      <c r="K22" s="122"/>
      <c r="L22" s="123"/>
      <c r="M22" s="123"/>
      <c r="N22" s="6"/>
      <c r="O22" s="123"/>
      <c r="P22" s="127"/>
      <c r="Q22" s="8"/>
      <c r="R22" s="6"/>
      <c r="S22" s="9"/>
      <c r="T22" s="18" t="str">
        <f t="shared" si="1"/>
        <v/>
      </c>
    </row>
    <row r="23" spans="1:20" ht="22.5" customHeight="1" x14ac:dyDescent="0.25">
      <c r="A23" s="19">
        <v>17</v>
      </c>
      <c r="B23" s="19" t="str">
        <f t="shared" si="0"/>
        <v/>
      </c>
      <c r="C23" s="10"/>
      <c r="D23" s="90"/>
      <c r="E23" s="10"/>
      <c r="F23" s="90"/>
      <c r="G23" s="10"/>
      <c r="H23" s="90"/>
      <c r="I23" s="32"/>
      <c r="J23" s="32"/>
      <c r="K23" s="124"/>
      <c r="L23" s="85"/>
      <c r="M23" s="85"/>
      <c r="N23" s="82"/>
      <c r="O23" s="85"/>
      <c r="P23" s="89"/>
      <c r="Q23" s="10"/>
      <c r="R23" s="82"/>
      <c r="S23" s="90"/>
      <c r="T23" s="19" t="str">
        <f t="shared" si="1"/>
        <v/>
      </c>
    </row>
    <row r="24" spans="1:20" ht="22.5" customHeight="1" x14ac:dyDescent="0.25">
      <c r="A24" s="18">
        <v>18</v>
      </c>
      <c r="B24" s="18" t="str">
        <f t="shared" si="0"/>
        <v/>
      </c>
      <c r="C24" s="8"/>
      <c r="D24" s="9"/>
      <c r="E24" s="8"/>
      <c r="F24" s="9"/>
      <c r="G24" s="8"/>
      <c r="H24" s="9"/>
      <c r="I24" s="31"/>
      <c r="J24" s="31"/>
      <c r="K24" s="122"/>
      <c r="L24" s="123"/>
      <c r="M24" s="123"/>
      <c r="N24" s="6"/>
      <c r="O24" s="123"/>
      <c r="P24" s="127"/>
      <c r="Q24" s="8"/>
      <c r="R24" s="6"/>
      <c r="S24" s="9"/>
      <c r="T24" s="18" t="str">
        <f t="shared" si="1"/>
        <v/>
      </c>
    </row>
    <row r="25" spans="1:20" ht="22.5" customHeight="1" x14ac:dyDescent="0.25">
      <c r="A25" s="19">
        <v>19</v>
      </c>
      <c r="B25" s="19" t="str">
        <f t="shared" si="0"/>
        <v/>
      </c>
      <c r="C25" s="10"/>
      <c r="D25" s="90"/>
      <c r="E25" s="10"/>
      <c r="F25" s="90"/>
      <c r="G25" s="10"/>
      <c r="H25" s="90"/>
      <c r="I25" s="32"/>
      <c r="J25" s="32"/>
      <c r="K25" s="124"/>
      <c r="L25" s="85"/>
      <c r="M25" s="85"/>
      <c r="N25" s="82"/>
      <c r="O25" s="85"/>
      <c r="P25" s="89"/>
      <c r="Q25" s="10"/>
      <c r="R25" s="82"/>
      <c r="S25" s="90"/>
      <c r="T25" s="19" t="str">
        <f t="shared" si="1"/>
        <v/>
      </c>
    </row>
    <row r="26" spans="1:20" ht="22.5" customHeight="1" x14ac:dyDescent="0.25">
      <c r="A26" s="18">
        <v>20</v>
      </c>
      <c r="B26" s="18" t="str">
        <f t="shared" si="0"/>
        <v/>
      </c>
      <c r="C26" s="8"/>
      <c r="D26" s="9"/>
      <c r="E26" s="8"/>
      <c r="F26" s="9"/>
      <c r="G26" s="8"/>
      <c r="H26" s="9"/>
      <c r="I26" s="31"/>
      <c r="J26" s="31"/>
      <c r="K26" s="122"/>
      <c r="L26" s="123"/>
      <c r="M26" s="123"/>
      <c r="N26" s="6"/>
      <c r="O26" s="123"/>
      <c r="P26" s="127"/>
      <c r="Q26" s="8"/>
      <c r="R26" s="6"/>
      <c r="S26" s="9"/>
      <c r="T26" s="18" t="str">
        <f t="shared" si="1"/>
        <v/>
      </c>
    </row>
    <row r="27" spans="1:20" ht="22.5" customHeight="1" x14ac:dyDescent="0.25">
      <c r="A27" s="19">
        <v>21</v>
      </c>
      <c r="B27" s="19" t="str">
        <f t="shared" si="0"/>
        <v/>
      </c>
      <c r="C27" s="10"/>
      <c r="D27" s="90"/>
      <c r="E27" s="10"/>
      <c r="F27" s="90"/>
      <c r="G27" s="10"/>
      <c r="H27" s="90"/>
      <c r="I27" s="32"/>
      <c r="J27" s="32"/>
      <c r="K27" s="124"/>
      <c r="L27" s="85"/>
      <c r="M27" s="85"/>
      <c r="N27" s="82"/>
      <c r="O27" s="85"/>
      <c r="P27" s="89"/>
      <c r="Q27" s="10"/>
      <c r="R27" s="82"/>
      <c r="S27" s="90"/>
      <c r="T27" s="19" t="str">
        <f t="shared" si="1"/>
        <v/>
      </c>
    </row>
    <row r="28" spans="1:20" ht="22.5" customHeight="1" x14ac:dyDescent="0.25">
      <c r="A28" s="18">
        <v>22</v>
      </c>
      <c r="B28" s="18" t="str">
        <f t="shared" si="0"/>
        <v/>
      </c>
      <c r="C28" s="8"/>
      <c r="D28" s="9"/>
      <c r="E28" s="8"/>
      <c r="F28" s="9"/>
      <c r="G28" s="8"/>
      <c r="H28" s="9"/>
      <c r="I28" s="31"/>
      <c r="J28" s="31"/>
      <c r="K28" s="122"/>
      <c r="L28" s="123"/>
      <c r="M28" s="123"/>
      <c r="N28" s="6"/>
      <c r="O28" s="123"/>
      <c r="P28" s="127"/>
      <c r="Q28" s="8"/>
      <c r="R28" s="6"/>
      <c r="S28" s="9"/>
      <c r="T28" s="18" t="str">
        <f t="shared" si="1"/>
        <v/>
      </c>
    </row>
    <row r="29" spans="1:20" ht="22.5" customHeight="1" x14ac:dyDescent="0.25">
      <c r="A29" s="19">
        <v>23</v>
      </c>
      <c r="B29" s="19" t="str">
        <f t="shared" si="0"/>
        <v/>
      </c>
      <c r="C29" s="10"/>
      <c r="D29" s="90"/>
      <c r="E29" s="10"/>
      <c r="F29" s="90"/>
      <c r="G29" s="10"/>
      <c r="H29" s="90"/>
      <c r="I29" s="32"/>
      <c r="J29" s="32"/>
      <c r="K29" s="124"/>
      <c r="L29" s="85"/>
      <c r="M29" s="85"/>
      <c r="N29" s="82"/>
      <c r="O29" s="85"/>
      <c r="P29" s="89"/>
      <c r="Q29" s="10"/>
      <c r="R29" s="82"/>
      <c r="S29" s="90"/>
      <c r="T29" s="19" t="str">
        <f t="shared" si="1"/>
        <v/>
      </c>
    </row>
    <row r="30" spans="1:20" ht="22.5" customHeight="1" x14ac:dyDescent="0.25">
      <c r="A30" s="18">
        <v>24</v>
      </c>
      <c r="B30" s="18" t="str">
        <f t="shared" si="0"/>
        <v/>
      </c>
      <c r="C30" s="8"/>
      <c r="D30" s="9"/>
      <c r="E30" s="8"/>
      <c r="F30" s="9"/>
      <c r="G30" s="8"/>
      <c r="H30" s="9"/>
      <c r="I30" s="31"/>
      <c r="J30" s="31"/>
      <c r="K30" s="122"/>
      <c r="L30" s="123"/>
      <c r="M30" s="123"/>
      <c r="N30" s="6"/>
      <c r="O30" s="123"/>
      <c r="P30" s="127"/>
      <c r="Q30" s="8"/>
      <c r="R30" s="6"/>
      <c r="S30" s="9"/>
      <c r="T30" s="18" t="str">
        <f t="shared" si="1"/>
        <v/>
      </c>
    </row>
    <row r="31" spans="1:20" ht="22.5" customHeight="1" x14ac:dyDescent="0.25">
      <c r="A31" s="19">
        <v>25</v>
      </c>
      <c r="B31" s="19" t="str">
        <f t="shared" si="0"/>
        <v/>
      </c>
      <c r="C31" s="10"/>
      <c r="D31" s="90"/>
      <c r="E31" s="10"/>
      <c r="F31" s="90"/>
      <c r="G31" s="10"/>
      <c r="H31" s="90"/>
      <c r="I31" s="32"/>
      <c r="J31" s="32"/>
      <c r="K31" s="124"/>
      <c r="L31" s="85"/>
      <c r="M31" s="85"/>
      <c r="N31" s="82"/>
      <c r="O31" s="85"/>
      <c r="P31" s="89"/>
      <c r="Q31" s="10"/>
      <c r="R31" s="82"/>
      <c r="S31" s="90"/>
      <c r="T31" s="19" t="str">
        <f t="shared" si="1"/>
        <v/>
      </c>
    </row>
    <row r="32" spans="1:20" ht="22.5" customHeight="1" x14ac:dyDescent="0.25">
      <c r="A32" s="18">
        <v>26</v>
      </c>
      <c r="B32" s="18" t="str">
        <f t="shared" si="0"/>
        <v/>
      </c>
      <c r="C32" s="8"/>
      <c r="D32" s="9"/>
      <c r="E32" s="8"/>
      <c r="F32" s="9"/>
      <c r="G32" s="8"/>
      <c r="H32" s="9"/>
      <c r="I32" s="31"/>
      <c r="J32" s="31"/>
      <c r="K32" s="122"/>
      <c r="L32" s="123"/>
      <c r="M32" s="123"/>
      <c r="N32" s="6"/>
      <c r="O32" s="123"/>
      <c r="P32" s="127"/>
      <c r="Q32" s="8"/>
      <c r="R32" s="6"/>
      <c r="S32" s="9"/>
      <c r="T32" s="18" t="str">
        <f t="shared" si="1"/>
        <v/>
      </c>
    </row>
    <row r="33" spans="1:20" ht="22.5" customHeight="1" x14ac:dyDescent="0.25">
      <c r="A33" s="19">
        <v>27</v>
      </c>
      <c r="B33" s="19" t="str">
        <f t="shared" si="0"/>
        <v/>
      </c>
      <c r="C33" s="10"/>
      <c r="D33" s="90"/>
      <c r="E33" s="10"/>
      <c r="F33" s="90"/>
      <c r="G33" s="10"/>
      <c r="H33" s="90"/>
      <c r="I33" s="32"/>
      <c r="J33" s="32"/>
      <c r="K33" s="124"/>
      <c r="L33" s="85"/>
      <c r="M33" s="85"/>
      <c r="N33" s="82"/>
      <c r="O33" s="85"/>
      <c r="P33" s="89"/>
      <c r="Q33" s="10"/>
      <c r="R33" s="82"/>
      <c r="S33" s="90"/>
      <c r="T33" s="19" t="str">
        <f t="shared" si="1"/>
        <v/>
      </c>
    </row>
    <row r="34" spans="1:20" ht="22.5" customHeight="1" x14ac:dyDescent="0.25">
      <c r="A34" s="18">
        <v>28</v>
      </c>
      <c r="B34" s="18" t="str">
        <f t="shared" si="0"/>
        <v/>
      </c>
      <c r="C34" s="8"/>
      <c r="D34" s="9"/>
      <c r="E34" s="8"/>
      <c r="F34" s="9"/>
      <c r="G34" s="8"/>
      <c r="H34" s="9"/>
      <c r="I34" s="31"/>
      <c r="J34" s="31"/>
      <c r="K34" s="122"/>
      <c r="L34" s="123"/>
      <c r="M34" s="123"/>
      <c r="N34" s="6"/>
      <c r="O34" s="123"/>
      <c r="P34" s="127"/>
      <c r="Q34" s="8"/>
      <c r="R34" s="6"/>
      <c r="S34" s="9"/>
      <c r="T34" s="18" t="str">
        <f t="shared" si="1"/>
        <v/>
      </c>
    </row>
    <row r="35" spans="1:20" ht="22.5" customHeight="1" x14ac:dyDescent="0.25">
      <c r="A35" s="19">
        <v>29</v>
      </c>
      <c r="B35" s="19" t="str">
        <f t="shared" si="0"/>
        <v/>
      </c>
      <c r="C35" s="10"/>
      <c r="D35" s="90"/>
      <c r="E35" s="10"/>
      <c r="F35" s="90"/>
      <c r="G35" s="10"/>
      <c r="H35" s="90"/>
      <c r="I35" s="32"/>
      <c r="J35" s="32"/>
      <c r="K35" s="124"/>
      <c r="L35" s="85"/>
      <c r="M35" s="85"/>
      <c r="N35" s="82"/>
      <c r="O35" s="85"/>
      <c r="P35" s="89"/>
      <c r="Q35" s="10"/>
      <c r="R35" s="82"/>
      <c r="S35" s="90"/>
      <c r="T35" s="19" t="str">
        <f t="shared" si="1"/>
        <v/>
      </c>
    </row>
    <row r="36" spans="1:20" ht="22.5" customHeight="1" x14ac:dyDescent="0.25">
      <c r="A36" s="18">
        <v>30</v>
      </c>
      <c r="B36" s="18" t="str">
        <f t="shared" si="0"/>
        <v/>
      </c>
      <c r="C36" s="8"/>
      <c r="D36" s="9"/>
      <c r="E36" s="8"/>
      <c r="F36" s="9"/>
      <c r="G36" s="8"/>
      <c r="H36" s="9"/>
      <c r="I36" s="31"/>
      <c r="J36" s="31"/>
      <c r="K36" s="122"/>
      <c r="L36" s="123"/>
      <c r="M36" s="123"/>
      <c r="N36" s="6"/>
      <c r="O36" s="123"/>
      <c r="P36" s="127"/>
      <c r="Q36" s="8"/>
      <c r="R36" s="6"/>
      <c r="S36" s="9"/>
      <c r="T36" s="18" t="str">
        <f t="shared" si="1"/>
        <v/>
      </c>
    </row>
    <row r="37" spans="1:20" ht="22.5" customHeight="1" x14ac:dyDescent="0.25">
      <c r="A37" s="19">
        <v>31</v>
      </c>
      <c r="B37" s="19" t="str">
        <f t="shared" si="0"/>
        <v/>
      </c>
      <c r="C37" s="10"/>
      <c r="D37" s="90"/>
      <c r="E37" s="10"/>
      <c r="F37" s="90"/>
      <c r="G37" s="10"/>
      <c r="H37" s="90"/>
      <c r="I37" s="32"/>
      <c r="J37" s="32"/>
      <c r="K37" s="124"/>
      <c r="L37" s="85"/>
      <c r="M37" s="85"/>
      <c r="N37" s="82"/>
      <c r="O37" s="85"/>
      <c r="P37" s="89"/>
      <c r="Q37" s="10"/>
      <c r="R37" s="82"/>
      <c r="S37" s="90"/>
      <c r="T37" s="19" t="str">
        <f t="shared" si="1"/>
        <v/>
      </c>
    </row>
    <row r="38" spans="1:20" ht="22.5" customHeight="1" thickBot="1" x14ac:dyDescent="0.3">
      <c r="A38" s="26">
        <v>32</v>
      </c>
      <c r="B38" s="26" t="str">
        <f t="shared" si="0"/>
        <v/>
      </c>
      <c r="C38" s="27"/>
      <c r="D38" s="28"/>
      <c r="E38" s="11"/>
      <c r="F38" s="13"/>
      <c r="G38" s="11"/>
      <c r="H38" s="13"/>
      <c r="I38" s="33"/>
      <c r="J38" s="33"/>
      <c r="K38" s="125"/>
      <c r="L38" s="126"/>
      <c r="M38" s="126"/>
      <c r="N38" s="12"/>
      <c r="O38" s="126"/>
      <c r="P38" s="128"/>
      <c r="Q38" s="11"/>
      <c r="R38" s="12"/>
      <c r="S38" s="13"/>
      <c r="T38" s="20" t="str">
        <f t="shared" si="1"/>
        <v/>
      </c>
    </row>
    <row r="39" spans="1:20" ht="22.5" customHeight="1" thickBot="1" x14ac:dyDescent="0.3">
      <c r="A39" s="136" t="s">
        <v>378</v>
      </c>
      <c r="B39" s="137"/>
      <c r="C39" s="137"/>
      <c r="D39" s="138"/>
      <c r="E39" s="136" t="s">
        <v>310</v>
      </c>
      <c r="F39" s="137"/>
      <c r="G39" s="137"/>
      <c r="H39" s="137"/>
      <c r="I39" s="138"/>
      <c r="J39" s="136" t="s">
        <v>311</v>
      </c>
      <c r="K39" s="137"/>
      <c r="L39" s="137"/>
      <c r="M39" s="137"/>
      <c r="N39" s="138"/>
      <c r="O39" s="136" t="s">
        <v>379</v>
      </c>
      <c r="P39" s="137"/>
      <c r="Q39" s="137"/>
      <c r="R39" s="137"/>
      <c r="S39" s="137"/>
      <c r="T39" s="138"/>
    </row>
    <row r="40" spans="1:20" ht="30" customHeight="1" x14ac:dyDescent="0.25">
      <c r="A40" s="139" t="s">
        <v>377</v>
      </c>
      <c r="B40" s="140"/>
      <c r="C40" s="140"/>
      <c r="D40" s="141"/>
      <c r="E40" s="139" t="s">
        <v>377</v>
      </c>
      <c r="F40" s="140"/>
      <c r="G40" s="140"/>
      <c r="H40" s="140"/>
      <c r="I40" s="141"/>
      <c r="J40" s="139" t="s">
        <v>377</v>
      </c>
      <c r="K40" s="140"/>
      <c r="L40" s="140"/>
      <c r="M40" s="140"/>
      <c r="N40" s="141"/>
      <c r="O40" s="105" t="s">
        <v>271</v>
      </c>
      <c r="P40" s="84"/>
      <c r="Q40" s="106" t="s">
        <v>312</v>
      </c>
      <c r="R40" s="43"/>
      <c r="S40" s="104" t="s">
        <v>272</v>
      </c>
      <c r="T40" s="43"/>
    </row>
    <row r="41" spans="1:20" ht="30" customHeight="1" thickBot="1" x14ac:dyDescent="0.3">
      <c r="A41" s="142"/>
      <c r="B41" s="143"/>
      <c r="C41" s="143"/>
      <c r="D41" s="144"/>
      <c r="E41" s="142"/>
      <c r="F41" s="143"/>
      <c r="G41" s="143"/>
      <c r="H41" s="143"/>
      <c r="I41" s="144"/>
      <c r="J41" s="142"/>
      <c r="K41" s="143"/>
      <c r="L41" s="143"/>
      <c r="M41" s="143"/>
      <c r="N41" s="144"/>
      <c r="O41" s="103" t="s">
        <v>363</v>
      </c>
      <c r="P41" s="87"/>
      <c r="Q41" s="107" t="s">
        <v>360</v>
      </c>
      <c r="R41" s="42"/>
      <c r="S41" s="11" t="s">
        <v>349</v>
      </c>
      <c r="T41" s="42"/>
    </row>
    <row r="42" spans="1:20" ht="37.5" customHeight="1" x14ac:dyDescent="0.25">
      <c r="A42" s="142"/>
      <c r="B42" s="143"/>
      <c r="C42" s="143"/>
      <c r="D42" s="144"/>
      <c r="E42" s="142"/>
      <c r="F42" s="143"/>
      <c r="G42" s="143"/>
      <c r="H42" s="143"/>
      <c r="I42" s="144"/>
      <c r="J42" s="142"/>
      <c r="K42" s="143"/>
      <c r="L42" s="143"/>
      <c r="M42" s="143"/>
      <c r="N42" s="144"/>
      <c r="O42" s="183" t="s">
        <v>374</v>
      </c>
      <c r="P42" s="184"/>
      <c r="Q42" s="184"/>
      <c r="R42" s="184"/>
      <c r="S42" s="184"/>
      <c r="T42" s="185"/>
    </row>
    <row r="43" spans="1:20" ht="37.5" customHeight="1" thickBot="1" x14ac:dyDescent="0.3">
      <c r="A43" s="145"/>
      <c r="B43" s="146"/>
      <c r="C43" s="146"/>
      <c r="D43" s="147"/>
      <c r="E43" s="145"/>
      <c r="F43" s="146"/>
      <c r="G43" s="146"/>
      <c r="H43" s="146"/>
      <c r="I43" s="147"/>
      <c r="J43" s="145"/>
      <c r="K43" s="146"/>
      <c r="L43" s="146"/>
      <c r="M43" s="146"/>
      <c r="N43" s="147"/>
      <c r="O43" s="186"/>
      <c r="P43" s="187"/>
      <c r="Q43" s="187"/>
      <c r="R43" s="187"/>
      <c r="S43" s="187"/>
      <c r="T43" s="188"/>
    </row>
  </sheetData>
  <mergeCells count="36">
    <mergeCell ref="A40:D43"/>
    <mergeCell ref="E40:I43"/>
    <mergeCell ref="J40:N43"/>
    <mergeCell ref="O42:T43"/>
    <mergeCell ref="H5:I5"/>
    <mergeCell ref="K5:L5"/>
    <mergeCell ref="N5:O5"/>
    <mergeCell ref="P5:Q5"/>
    <mergeCell ref="R5:T5"/>
    <mergeCell ref="A39:D39"/>
    <mergeCell ref="E39:I39"/>
    <mergeCell ref="J39:N39"/>
    <mergeCell ref="O39:T39"/>
    <mergeCell ref="P4:T4"/>
    <mergeCell ref="S2:T2"/>
    <mergeCell ref="A3:B3"/>
    <mergeCell ref="C3:F3"/>
    <mergeCell ref="G3:H3"/>
    <mergeCell ref="I3:M3"/>
    <mergeCell ref="N3:O3"/>
    <mergeCell ref="P3:T3"/>
    <mergeCell ref="A4:B4"/>
    <mergeCell ref="C4:F4"/>
    <mergeCell ref="G4:H4"/>
    <mergeCell ref="I4:M4"/>
    <mergeCell ref="N4:O4"/>
    <mergeCell ref="A1:T1"/>
    <mergeCell ref="A2:B2"/>
    <mergeCell ref="C2:D2"/>
    <mergeCell ref="E2:F2"/>
    <mergeCell ref="G2:H2"/>
    <mergeCell ref="I2:J2"/>
    <mergeCell ref="K2:L2"/>
    <mergeCell ref="M2:N2"/>
    <mergeCell ref="O2:P2"/>
    <mergeCell ref="Q2:R2"/>
  </mergeCells>
  <conditionalFormatting sqref="B7:B27 B38">
    <cfRule type="containsBlanks" priority="40" stopIfTrue="1">
      <formula>LEN(TRIM(B7))=0</formula>
    </cfRule>
    <cfRule type="cellIs" dxfId="961" priority="41" stopIfTrue="1" operator="equal">
      <formula>0</formula>
    </cfRule>
    <cfRule type="cellIs" dxfId="960" priority="42" stopIfTrue="1" operator="equal">
      <formula>1</formula>
    </cfRule>
  </conditionalFormatting>
  <conditionalFormatting sqref="R5">
    <cfRule type="cellIs" dxfId="959" priority="29" stopIfTrue="1" operator="equal">
      <formula>"Failed"</formula>
    </cfRule>
    <cfRule type="cellIs" dxfId="958" priority="33" stopIfTrue="1" operator="equal">
      <formula>"No Entry"</formula>
    </cfRule>
    <cfRule type="cellIs" dxfId="957" priority="36" stopIfTrue="1" operator="equal">
      <formula>"Caution"</formula>
    </cfRule>
    <cfRule type="cellIs" dxfId="956" priority="37" stopIfTrue="1" operator="equal">
      <formula>"Pending"</formula>
    </cfRule>
    <cfRule type="cellIs" dxfId="955" priority="38" stopIfTrue="1" operator="equal">
      <formula>"Mitigated"</formula>
    </cfRule>
    <cfRule type="cellIs" dxfId="954" priority="39" stopIfTrue="1" operator="equal">
      <formula>"Passed"</formula>
    </cfRule>
  </conditionalFormatting>
  <conditionalFormatting sqref="E5 B5">
    <cfRule type="cellIs" dxfId="953" priority="30" operator="equal">
      <formula>"Error"</formula>
    </cfRule>
    <cfRule type="cellIs" dxfId="952" priority="34" operator="equal">
      <formula>"No Entry"</formula>
    </cfRule>
    <cfRule type="cellIs" dxfId="951" priority="35" operator="equal">
      <formula>"Pending"</formula>
    </cfRule>
  </conditionalFormatting>
  <conditionalFormatting sqref="C2">
    <cfRule type="cellIs" dxfId="950" priority="31" operator="equal">
      <formula>"Failed"</formula>
    </cfRule>
    <cfRule type="cellIs" dxfId="949" priority="32" operator="equal">
      <formula>"Pending"</formula>
    </cfRule>
  </conditionalFormatting>
  <conditionalFormatting sqref="T7:T38">
    <cfRule type="containsBlanks" priority="26" stopIfTrue="1">
      <formula>LEN(TRIM(T7))=0</formula>
    </cfRule>
    <cfRule type="cellIs" dxfId="948" priority="27" stopIfTrue="1" operator="lessThan">
      <formula>1</formula>
    </cfRule>
    <cfRule type="cellIs" dxfId="947" priority="28" stopIfTrue="1" operator="equal">
      <formula>1</formula>
    </cfRule>
  </conditionalFormatting>
  <conditionalFormatting sqref="H5">
    <cfRule type="cellIs" dxfId="946" priority="25" stopIfTrue="1" operator="equal">
      <formula>"No Entry"</formula>
    </cfRule>
  </conditionalFormatting>
  <conditionalFormatting sqref="H5:I5">
    <cfRule type="cellIs" dxfId="945" priority="23" operator="equal">
      <formula>"Pending"</formula>
    </cfRule>
    <cfRule type="containsBlanks" priority="24" stopIfTrue="1">
      <formula>LEN(TRIM(H5))=0</formula>
    </cfRule>
  </conditionalFormatting>
  <conditionalFormatting sqref="R5:T5">
    <cfRule type="cellIs" dxfId="944" priority="22" stopIfTrue="1" operator="equal">
      <formula>"Hazardous"</formula>
    </cfRule>
  </conditionalFormatting>
  <conditionalFormatting sqref="G2">
    <cfRule type="cellIs" dxfId="943" priority="20" operator="equal">
      <formula>"Failed"</formula>
    </cfRule>
    <cfRule type="cellIs" dxfId="942" priority="21" operator="equal">
      <formula>"Pending"</formula>
    </cfRule>
  </conditionalFormatting>
  <conditionalFormatting sqref="K2">
    <cfRule type="cellIs" dxfId="941" priority="18" operator="equal">
      <formula>"Failed"</formula>
    </cfRule>
    <cfRule type="cellIs" dxfId="940" priority="19" operator="equal">
      <formula>"Pending"</formula>
    </cfRule>
  </conditionalFormatting>
  <conditionalFormatting sqref="O2">
    <cfRule type="cellIs" dxfId="939" priority="16" operator="equal">
      <formula>"Failed"</formula>
    </cfRule>
    <cfRule type="cellIs" dxfId="938" priority="17" operator="equal">
      <formula>"Pending"</formula>
    </cfRule>
  </conditionalFormatting>
  <conditionalFormatting sqref="S2">
    <cfRule type="cellIs" dxfId="937" priority="14" operator="equal">
      <formula>"Failed"</formula>
    </cfRule>
    <cfRule type="cellIs" dxfId="936" priority="15" operator="equal">
      <formula>"Pending"</formula>
    </cfRule>
  </conditionalFormatting>
  <conditionalFormatting sqref="S2:T2">
    <cfRule type="cellIs" dxfId="935" priority="13" operator="equal">
      <formula>"Passed"</formula>
    </cfRule>
  </conditionalFormatting>
  <conditionalFormatting sqref="D5">
    <cfRule type="cellIs" dxfId="934" priority="10" operator="equal">
      <formula>"Error"</formula>
    </cfRule>
    <cfRule type="cellIs" dxfId="933" priority="11" operator="equal">
      <formula>"No Entry"</formula>
    </cfRule>
    <cfRule type="cellIs" dxfId="932" priority="12" operator="equal">
      <formula>"Pending"</formula>
    </cfRule>
  </conditionalFormatting>
  <conditionalFormatting sqref="F5">
    <cfRule type="cellIs" dxfId="931" priority="7" operator="equal">
      <formula>"Error"</formula>
    </cfRule>
    <cfRule type="cellIs" dxfId="930" priority="8" operator="equal">
      <formula>"No Entry"</formula>
    </cfRule>
    <cfRule type="cellIs" dxfId="929" priority="9" operator="equal">
      <formula>"Pending"</formula>
    </cfRule>
  </conditionalFormatting>
  <conditionalFormatting sqref="K5">
    <cfRule type="cellIs" dxfId="928" priority="6" stopIfTrue="1" operator="equal">
      <formula>"No Entry"</formula>
    </cfRule>
  </conditionalFormatting>
  <conditionalFormatting sqref="K5:L5">
    <cfRule type="cellIs" dxfId="927" priority="4" operator="equal">
      <formula>"Pending"</formula>
    </cfRule>
    <cfRule type="containsBlanks" priority="5" stopIfTrue="1">
      <formula>LEN(TRIM(K5))=0</formula>
    </cfRule>
  </conditionalFormatting>
  <conditionalFormatting sqref="N5">
    <cfRule type="cellIs" dxfId="926" priority="3" stopIfTrue="1" operator="equal">
      <formula>"No Entry"</formula>
    </cfRule>
  </conditionalFormatting>
  <conditionalFormatting sqref="N5:O5">
    <cfRule type="cellIs" dxfId="925" priority="1" operator="equal">
      <formula>"Pending"</formula>
    </cfRule>
    <cfRule type="containsBlanks" priority="2" stopIfTrue="1">
      <formula>LEN(TRIM(N5))=0</formula>
    </cfRule>
  </conditionalFormatting>
  <hyperlinks>
    <hyperlink ref="A1:T1" location="Summary!A1" display="Service de Génétique CHU Liège (BE/BEL). Tool for Sample Identification / Tracability  KASP Fluo vs. NGS.©"/>
  </hyperlinks>
  <printOptions horizontalCentered="1" verticalCentered="1"/>
  <pageMargins left="0.39370078740157483" right="0.39370078740157483" top="0.39370078740157483" bottom="0.39370078740157483" header="0.19685039370078741" footer="0.19685039370078741"/>
  <pageSetup paperSize="9" scale="48" orientation="landscape" horizontalDpi="0" verticalDpi="0" r:id="rId1"/>
  <headerFooter>
    <oddHeader>&amp;CSample01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60" zoomScaleNormal="70" zoomScalePageLayoutView="50" workbookViewId="0">
      <selection sqref="A1:T1"/>
    </sheetView>
  </sheetViews>
  <sheetFormatPr baseColWidth="10" defaultRowHeight="15" x14ac:dyDescent="0.25"/>
  <cols>
    <col min="1" max="20" width="14.28515625" style="5" customWidth="1"/>
    <col min="21" max="16384" width="11.42578125" style="5"/>
  </cols>
  <sheetData>
    <row r="1" spans="1:20" ht="27" customHeight="1" thickBot="1" x14ac:dyDescent="0.3">
      <c r="A1" s="176" t="s">
        <v>370</v>
      </c>
      <c r="B1" s="176"/>
      <c r="C1" s="176"/>
      <c r="D1" s="176"/>
      <c r="E1" s="176"/>
      <c r="F1" s="176"/>
      <c r="G1" s="176"/>
      <c r="H1" s="176"/>
      <c r="I1" s="176"/>
      <c r="J1" s="176"/>
      <c r="K1" s="176"/>
      <c r="L1" s="176"/>
      <c r="M1" s="176"/>
      <c r="N1" s="176"/>
      <c r="O1" s="176"/>
      <c r="P1" s="176"/>
      <c r="Q1" s="176"/>
      <c r="R1" s="176"/>
      <c r="S1" s="176"/>
      <c r="T1" s="176"/>
    </row>
    <row r="2" spans="1:20" s="15" customFormat="1" ht="22.5" customHeight="1" thickBot="1" x14ac:dyDescent="0.3">
      <c r="A2" s="169" t="s">
        <v>10</v>
      </c>
      <c r="B2" s="170"/>
      <c r="C2" s="171" t="str">
        <f>IF(UserData!C9="Passed",UserData!C4,UserData!C9)</f>
        <v>Pending</v>
      </c>
      <c r="D2" s="173"/>
      <c r="E2" s="169" t="s">
        <v>11</v>
      </c>
      <c r="F2" s="170"/>
      <c r="G2" s="171" t="str">
        <f>IF(UserData!C9="Passed",UserData!C5,UserData!C9)</f>
        <v>Pending</v>
      </c>
      <c r="H2" s="173"/>
      <c r="I2" s="169" t="s">
        <v>381</v>
      </c>
      <c r="J2" s="170"/>
      <c r="K2" s="171" t="str">
        <f>IF(UserData!C9="Passed",UserData!C6,UserData!C9)</f>
        <v>Pending</v>
      </c>
      <c r="L2" s="173"/>
      <c r="M2" s="169" t="s">
        <v>12</v>
      </c>
      <c r="N2" s="170"/>
      <c r="O2" s="171" t="str">
        <f>IF(UserData!C9="Passed",UserData!C7,UserData!C9)</f>
        <v>Pending</v>
      </c>
      <c r="P2" s="173"/>
      <c r="Q2" s="169" t="s">
        <v>352</v>
      </c>
      <c r="R2" s="170"/>
      <c r="S2" s="171" t="str">
        <f>UserData!C9</f>
        <v>Pending</v>
      </c>
      <c r="T2" s="173"/>
    </row>
    <row r="3" spans="1:20" s="15" customFormat="1" ht="22.5" customHeight="1" thickBot="1" x14ac:dyDescent="0.3">
      <c r="A3" s="169" t="s">
        <v>2</v>
      </c>
      <c r="B3" s="170"/>
      <c r="C3" s="171"/>
      <c r="D3" s="172"/>
      <c r="E3" s="172"/>
      <c r="F3" s="173"/>
      <c r="G3" s="169" t="s">
        <v>3</v>
      </c>
      <c r="H3" s="170"/>
      <c r="I3" s="171"/>
      <c r="J3" s="172"/>
      <c r="K3" s="172"/>
      <c r="L3" s="172"/>
      <c r="M3" s="173"/>
      <c r="N3" s="169" t="s">
        <v>345</v>
      </c>
      <c r="O3" s="170"/>
      <c r="P3" s="171"/>
      <c r="Q3" s="172"/>
      <c r="R3" s="172"/>
      <c r="S3" s="172"/>
      <c r="T3" s="173"/>
    </row>
    <row r="4" spans="1:20" s="15" customFormat="1" ht="22.5" customHeight="1" thickBot="1" x14ac:dyDescent="0.3">
      <c r="A4" s="169" t="s">
        <v>282</v>
      </c>
      <c r="B4" s="170"/>
      <c r="C4" s="171"/>
      <c r="D4" s="172"/>
      <c r="E4" s="172"/>
      <c r="F4" s="173"/>
      <c r="G4" s="169" t="s">
        <v>0</v>
      </c>
      <c r="H4" s="170"/>
      <c r="I4" s="171"/>
      <c r="J4" s="172"/>
      <c r="K4" s="172"/>
      <c r="L4" s="172"/>
      <c r="M4" s="173"/>
      <c r="N4" s="169" t="s">
        <v>1</v>
      </c>
      <c r="O4" s="170"/>
      <c r="P4" s="171"/>
      <c r="Q4" s="172"/>
      <c r="R4" s="172"/>
      <c r="S4" s="172"/>
      <c r="T4" s="173"/>
    </row>
    <row r="5" spans="1:20" s="29" customFormat="1" ht="22.5" customHeight="1" thickBot="1" x14ac:dyDescent="0.3">
      <c r="A5" s="100" t="s">
        <v>274</v>
      </c>
      <c r="B5" s="110" t="str">
        <f>IF(UserData!C9&lt;&gt;"Passed",UserData!C9,IF(COUNTIF(B7:B38,"")=32,"No Entry",IF(COUNTIF(B7:B38,"")+COUNTIF(B7:B38,1)+COUNTIF(B7:B38,0)&lt;&gt;32,"Error",SUM(B7:B38)/(32-COUNTIF(B7:B38,"")))))</f>
        <v>Pending</v>
      </c>
      <c r="C5" s="102" t="s">
        <v>271</v>
      </c>
      <c r="D5" s="120" t="str">
        <f>IF(S2&lt;&gt;"Passed",S2,IF($B5="No Entry","No Entry",COUNTIF(B7:B38,1)))</f>
        <v>Pending</v>
      </c>
      <c r="E5" s="97" t="s">
        <v>272</v>
      </c>
      <c r="F5" s="120" t="str">
        <f>IF(S2&lt;&gt;"Passed",S2,IF($B5="No Entry","No Entry",COUNTIF(B7:B38,0)))</f>
        <v>Pending</v>
      </c>
      <c r="G5" s="108" t="s">
        <v>366</v>
      </c>
      <c r="H5" s="174" t="str">
        <f>IF(S2&lt;&gt;"Passed",S2,IF(B5="No Entry","No Entry",1000000000*PRODUCT(I7:I38)))</f>
        <v>Pending</v>
      </c>
      <c r="I5" s="175"/>
      <c r="J5" s="109" t="s">
        <v>367</v>
      </c>
      <c r="K5" s="182" t="str">
        <f>IF(S2&lt;&gt;"Passed",S2,IF(B5="No Entry","No Entry",1000000000*PRODUCT(J7:J38)))</f>
        <v>Pending</v>
      </c>
      <c r="L5" s="175"/>
      <c r="M5" s="102" t="s">
        <v>368</v>
      </c>
      <c r="N5" s="182" t="str">
        <f>IF(S2&lt;&gt;"Passed",S2,IF(B5="No Entry","No Entry",1000000000*PRODUCT(T7:T38)))</f>
        <v>Pending</v>
      </c>
      <c r="O5" s="175"/>
      <c r="P5" s="177" t="s">
        <v>354</v>
      </c>
      <c r="Q5" s="178"/>
      <c r="R5" s="179" t="str">
        <f>IF(S2&lt;&gt;"Passed",S2,IF(B5="No Entry","No Entry",IF(N5&lt;=1000,"Passed",IF(N5&lt;=10000,"Mitigated",IF(N5&lt;=100000,"Caution",IF(N5&lt;=1000000,"Hazardous","Failed"))))))</f>
        <v>Pending</v>
      </c>
      <c r="S5" s="180"/>
      <c r="T5" s="181"/>
    </row>
    <row r="6" spans="1:20" ht="22.5" customHeight="1" thickBot="1" x14ac:dyDescent="0.3">
      <c r="A6" s="16" t="s">
        <v>6</v>
      </c>
      <c r="B6" s="101" t="s">
        <v>7</v>
      </c>
      <c r="C6" s="98" t="s">
        <v>4</v>
      </c>
      <c r="D6" s="99" t="s">
        <v>5</v>
      </c>
      <c r="E6" s="94" t="s">
        <v>318</v>
      </c>
      <c r="F6" s="91" t="s">
        <v>333</v>
      </c>
      <c r="G6" s="94" t="s">
        <v>320</v>
      </c>
      <c r="H6" s="91" t="s">
        <v>334</v>
      </c>
      <c r="I6" s="94" t="s">
        <v>346</v>
      </c>
      <c r="J6" s="91" t="s">
        <v>347</v>
      </c>
      <c r="K6" s="94" t="s">
        <v>321</v>
      </c>
      <c r="L6" s="95" t="s">
        <v>322</v>
      </c>
      <c r="M6" s="95" t="s">
        <v>323</v>
      </c>
      <c r="N6" s="95" t="s">
        <v>319</v>
      </c>
      <c r="O6" s="95" t="s">
        <v>350</v>
      </c>
      <c r="P6" s="96" t="s">
        <v>351</v>
      </c>
      <c r="Q6" s="92" t="s">
        <v>8</v>
      </c>
      <c r="R6" s="93" t="s">
        <v>9</v>
      </c>
      <c r="S6" s="91" t="s">
        <v>348</v>
      </c>
      <c r="T6" s="101" t="s">
        <v>369</v>
      </c>
    </row>
    <row r="7" spans="1:20" ht="22.5" customHeight="1" x14ac:dyDescent="0.25">
      <c r="A7" s="17">
        <v>1</v>
      </c>
      <c r="B7" s="17" t="str">
        <f>IF(OR(C7="",E7="",F7="",S$2&lt;&gt;"Passed"),"",IF(E7=F7,1,0))</f>
        <v/>
      </c>
      <c r="C7" s="7"/>
      <c r="D7" s="84"/>
      <c r="E7" s="7"/>
      <c r="F7" s="84"/>
      <c r="G7" s="7"/>
      <c r="H7" s="84"/>
      <c r="I7" s="30"/>
      <c r="J7" s="30"/>
      <c r="K7" s="121"/>
      <c r="L7" s="86"/>
      <c r="M7" s="86"/>
      <c r="N7" s="83"/>
      <c r="O7" s="86"/>
      <c r="P7" s="88"/>
      <c r="Q7" s="7"/>
      <c r="R7" s="83"/>
      <c r="S7" s="84"/>
      <c r="T7" s="17" t="str">
        <f>IF(ISNUMBER(B7),IF(E7=F7,I7,1),"")</f>
        <v/>
      </c>
    </row>
    <row r="8" spans="1:20" ht="22.5" customHeight="1" x14ac:dyDescent="0.25">
      <c r="A8" s="18">
        <v>2</v>
      </c>
      <c r="B8" s="18" t="str">
        <f t="shared" ref="B8:B38" si="0">IF(OR(C8="",E8="",F8="",S$2&lt;&gt;"Passed"),"",IF(E8=F8,1,0))</f>
        <v/>
      </c>
      <c r="C8" s="8"/>
      <c r="D8" s="9"/>
      <c r="E8" s="8"/>
      <c r="F8" s="9"/>
      <c r="G8" s="8"/>
      <c r="H8" s="9"/>
      <c r="I8" s="31"/>
      <c r="J8" s="31"/>
      <c r="K8" s="122"/>
      <c r="L8" s="123"/>
      <c r="M8" s="123"/>
      <c r="N8" s="6"/>
      <c r="O8" s="123"/>
      <c r="P8" s="127"/>
      <c r="Q8" s="8"/>
      <c r="R8" s="6"/>
      <c r="S8" s="9"/>
      <c r="T8" s="18" t="str">
        <f t="shared" ref="T8:T38" si="1">IF(ISNUMBER(B8),IF(E8=F8,I8,1),"")</f>
        <v/>
      </c>
    </row>
    <row r="9" spans="1:20" ht="22.5" customHeight="1" x14ac:dyDescent="0.25">
      <c r="A9" s="19">
        <v>3</v>
      </c>
      <c r="B9" s="19" t="str">
        <f t="shared" si="0"/>
        <v/>
      </c>
      <c r="C9" s="10"/>
      <c r="D9" s="90"/>
      <c r="E9" s="10"/>
      <c r="F9" s="90"/>
      <c r="G9" s="10"/>
      <c r="H9" s="90"/>
      <c r="I9" s="32"/>
      <c r="J9" s="32"/>
      <c r="K9" s="124"/>
      <c r="L9" s="85"/>
      <c r="M9" s="85"/>
      <c r="N9" s="82"/>
      <c r="O9" s="85"/>
      <c r="P9" s="89"/>
      <c r="Q9" s="10"/>
      <c r="R9" s="82"/>
      <c r="S9" s="90"/>
      <c r="T9" s="19" t="str">
        <f t="shared" si="1"/>
        <v/>
      </c>
    </row>
    <row r="10" spans="1:20" ht="22.5" customHeight="1" x14ac:dyDescent="0.25">
      <c r="A10" s="18">
        <v>4</v>
      </c>
      <c r="B10" s="18" t="str">
        <f t="shared" si="0"/>
        <v/>
      </c>
      <c r="C10" s="8"/>
      <c r="D10" s="9"/>
      <c r="E10" s="8"/>
      <c r="F10" s="9"/>
      <c r="G10" s="8"/>
      <c r="H10" s="9"/>
      <c r="I10" s="31"/>
      <c r="J10" s="31"/>
      <c r="K10" s="122"/>
      <c r="L10" s="123"/>
      <c r="M10" s="123"/>
      <c r="N10" s="6"/>
      <c r="O10" s="123"/>
      <c r="P10" s="127"/>
      <c r="Q10" s="8"/>
      <c r="R10" s="6"/>
      <c r="S10" s="9"/>
      <c r="T10" s="18" t="str">
        <f t="shared" si="1"/>
        <v/>
      </c>
    </row>
    <row r="11" spans="1:20" ht="22.5" customHeight="1" x14ac:dyDescent="0.25">
      <c r="A11" s="19">
        <v>5</v>
      </c>
      <c r="B11" s="19" t="str">
        <f t="shared" si="0"/>
        <v/>
      </c>
      <c r="C11" s="10"/>
      <c r="D11" s="90"/>
      <c r="E11" s="10"/>
      <c r="F11" s="90"/>
      <c r="G11" s="10"/>
      <c r="H11" s="90"/>
      <c r="I11" s="32"/>
      <c r="J11" s="32"/>
      <c r="K11" s="124"/>
      <c r="L11" s="85"/>
      <c r="M11" s="85"/>
      <c r="N11" s="82"/>
      <c r="O11" s="85"/>
      <c r="P11" s="89"/>
      <c r="Q11" s="10"/>
      <c r="R11" s="82"/>
      <c r="S11" s="90"/>
      <c r="T11" s="19" t="str">
        <f t="shared" si="1"/>
        <v/>
      </c>
    </row>
    <row r="12" spans="1:20" ht="22.5" customHeight="1" x14ac:dyDescent="0.25">
      <c r="A12" s="18">
        <v>6</v>
      </c>
      <c r="B12" s="18" t="str">
        <f t="shared" si="0"/>
        <v/>
      </c>
      <c r="C12" s="8"/>
      <c r="D12" s="9"/>
      <c r="E12" s="8"/>
      <c r="F12" s="9"/>
      <c r="G12" s="8"/>
      <c r="H12" s="9"/>
      <c r="I12" s="31"/>
      <c r="J12" s="31"/>
      <c r="K12" s="122"/>
      <c r="L12" s="123"/>
      <c r="M12" s="123"/>
      <c r="N12" s="6"/>
      <c r="O12" s="123"/>
      <c r="P12" s="127"/>
      <c r="Q12" s="8"/>
      <c r="R12" s="6"/>
      <c r="S12" s="9"/>
      <c r="T12" s="18" t="str">
        <f t="shared" si="1"/>
        <v/>
      </c>
    </row>
    <row r="13" spans="1:20" ht="22.5" customHeight="1" x14ac:dyDescent="0.25">
      <c r="A13" s="19">
        <v>7</v>
      </c>
      <c r="B13" s="19" t="str">
        <f t="shared" si="0"/>
        <v/>
      </c>
      <c r="C13" s="10"/>
      <c r="D13" s="90"/>
      <c r="E13" s="10"/>
      <c r="F13" s="90"/>
      <c r="G13" s="10"/>
      <c r="H13" s="90"/>
      <c r="I13" s="32"/>
      <c r="J13" s="32"/>
      <c r="K13" s="124"/>
      <c r="L13" s="85"/>
      <c r="M13" s="85"/>
      <c r="N13" s="82"/>
      <c r="O13" s="85"/>
      <c r="P13" s="89"/>
      <c r="Q13" s="10"/>
      <c r="R13" s="82"/>
      <c r="S13" s="90"/>
      <c r="T13" s="19" t="str">
        <f t="shared" si="1"/>
        <v/>
      </c>
    </row>
    <row r="14" spans="1:20" ht="22.5" customHeight="1" x14ac:dyDescent="0.25">
      <c r="A14" s="18">
        <v>8</v>
      </c>
      <c r="B14" s="18" t="str">
        <f t="shared" si="0"/>
        <v/>
      </c>
      <c r="C14" s="8"/>
      <c r="D14" s="9"/>
      <c r="E14" s="8"/>
      <c r="F14" s="9"/>
      <c r="G14" s="8"/>
      <c r="H14" s="9"/>
      <c r="I14" s="31"/>
      <c r="J14" s="31"/>
      <c r="K14" s="122"/>
      <c r="L14" s="123"/>
      <c r="M14" s="123"/>
      <c r="N14" s="6"/>
      <c r="O14" s="123"/>
      <c r="P14" s="127"/>
      <c r="Q14" s="8"/>
      <c r="R14" s="6"/>
      <c r="S14" s="9"/>
      <c r="T14" s="18" t="str">
        <f t="shared" si="1"/>
        <v/>
      </c>
    </row>
    <row r="15" spans="1:20" ht="22.5" customHeight="1" x14ac:dyDescent="0.25">
      <c r="A15" s="19">
        <v>9</v>
      </c>
      <c r="B15" s="19" t="str">
        <f t="shared" si="0"/>
        <v/>
      </c>
      <c r="C15" s="10"/>
      <c r="D15" s="90"/>
      <c r="E15" s="10"/>
      <c r="F15" s="90"/>
      <c r="G15" s="10"/>
      <c r="H15" s="90"/>
      <c r="I15" s="32"/>
      <c r="J15" s="32"/>
      <c r="K15" s="124"/>
      <c r="L15" s="85"/>
      <c r="M15" s="85"/>
      <c r="N15" s="82"/>
      <c r="O15" s="85"/>
      <c r="P15" s="89"/>
      <c r="Q15" s="10"/>
      <c r="R15" s="82"/>
      <c r="S15" s="90"/>
      <c r="T15" s="19" t="str">
        <f t="shared" si="1"/>
        <v/>
      </c>
    </row>
    <row r="16" spans="1:20" ht="22.5" customHeight="1" x14ac:dyDescent="0.25">
      <c r="A16" s="18">
        <v>10</v>
      </c>
      <c r="B16" s="18" t="str">
        <f t="shared" si="0"/>
        <v/>
      </c>
      <c r="C16" s="8"/>
      <c r="D16" s="9"/>
      <c r="E16" s="8"/>
      <c r="F16" s="9"/>
      <c r="G16" s="8"/>
      <c r="H16" s="9"/>
      <c r="I16" s="31"/>
      <c r="J16" s="31"/>
      <c r="K16" s="122"/>
      <c r="L16" s="123"/>
      <c r="M16" s="123"/>
      <c r="N16" s="6"/>
      <c r="O16" s="123"/>
      <c r="P16" s="127"/>
      <c r="Q16" s="8"/>
      <c r="R16" s="6"/>
      <c r="S16" s="9"/>
      <c r="T16" s="18" t="str">
        <f t="shared" si="1"/>
        <v/>
      </c>
    </row>
    <row r="17" spans="1:20" ht="22.5" customHeight="1" x14ac:dyDescent="0.25">
      <c r="A17" s="19">
        <v>11</v>
      </c>
      <c r="B17" s="19" t="str">
        <f t="shared" si="0"/>
        <v/>
      </c>
      <c r="C17" s="10"/>
      <c r="D17" s="90"/>
      <c r="E17" s="10"/>
      <c r="F17" s="90"/>
      <c r="G17" s="10"/>
      <c r="H17" s="90"/>
      <c r="I17" s="32"/>
      <c r="J17" s="32"/>
      <c r="K17" s="124"/>
      <c r="L17" s="85"/>
      <c r="M17" s="85"/>
      <c r="N17" s="82"/>
      <c r="O17" s="85"/>
      <c r="P17" s="89"/>
      <c r="Q17" s="10"/>
      <c r="R17" s="82"/>
      <c r="S17" s="90"/>
      <c r="T17" s="19" t="str">
        <f t="shared" si="1"/>
        <v/>
      </c>
    </row>
    <row r="18" spans="1:20" ht="22.5" customHeight="1" x14ac:dyDescent="0.25">
      <c r="A18" s="18">
        <v>12</v>
      </c>
      <c r="B18" s="18" t="str">
        <f t="shared" si="0"/>
        <v/>
      </c>
      <c r="C18" s="8"/>
      <c r="D18" s="9"/>
      <c r="E18" s="8"/>
      <c r="F18" s="9"/>
      <c r="G18" s="8"/>
      <c r="H18" s="9"/>
      <c r="I18" s="31"/>
      <c r="J18" s="31"/>
      <c r="K18" s="122"/>
      <c r="L18" s="123"/>
      <c r="M18" s="123"/>
      <c r="N18" s="6"/>
      <c r="O18" s="123"/>
      <c r="P18" s="127"/>
      <c r="Q18" s="8"/>
      <c r="R18" s="6"/>
      <c r="S18" s="9"/>
      <c r="T18" s="18" t="str">
        <f t="shared" si="1"/>
        <v/>
      </c>
    </row>
    <row r="19" spans="1:20" ht="22.5" customHeight="1" x14ac:dyDescent="0.25">
      <c r="A19" s="19">
        <v>13</v>
      </c>
      <c r="B19" s="19" t="str">
        <f t="shared" si="0"/>
        <v/>
      </c>
      <c r="C19" s="10"/>
      <c r="D19" s="90"/>
      <c r="E19" s="10"/>
      <c r="F19" s="90"/>
      <c r="G19" s="10"/>
      <c r="H19" s="90"/>
      <c r="I19" s="32"/>
      <c r="J19" s="32"/>
      <c r="K19" s="124"/>
      <c r="L19" s="85"/>
      <c r="M19" s="85"/>
      <c r="N19" s="82"/>
      <c r="O19" s="85"/>
      <c r="P19" s="89"/>
      <c r="Q19" s="10"/>
      <c r="R19" s="82"/>
      <c r="S19" s="90"/>
      <c r="T19" s="19" t="str">
        <f t="shared" si="1"/>
        <v/>
      </c>
    </row>
    <row r="20" spans="1:20" ht="22.5" customHeight="1" x14ac:dyDescent="0.25">
      <c r="A20" s="18">
        <v>14</v>
      </c>
      <c r="B20" s="18" t="str">
        <f t="shared" si="0"/>
        <v/>
      </c>
      <c r="C20" s="8"/>
      <c r="D20" s="9"/>
      <c r="E20" s="8"/>
      <c r="F20" s="9"/>
      <c r="G20" s="8"/>
      <c r="H20" s="9"/>
      <c r="I20" s="31"/>
      <c r="J20" s="31"/>
      <c r="K20" s="122"/>
      <c r="L20" s="123"/>
      <c r="M20" s="123"/>
      <c r="N20" s="6"/>
      <c r="O20" s="123"/>
      <c r="P20" s="127"/>
      <c r="Q20" s="8"/>
      <c r="R20" s="6"/>
      <c r="S20" s="9"/>
      <c r="T20" s="18" t="str">
        <f t="shared" si="1"/>
        <v/>
      </c>
    </row>
    <row r="21" spans="1:20" ht="22.5" customHeight="1" x14ac:dyDescent="0.25">
      <c r="A21" s="19">
        <v>15</v>
      </c>
      <c r="B21" s="19" t="str">
        <f t="shared" si="0"/>
        <v/>
      </c>
      <c r="C21" s="10"/>
      <c r="D21" s="90"/>
      <c r="E21" s="10"/>
      <c r="F21" s="90"/>
      <c r="G21" s="10"/>
      <c r="H21" s="90"/>
      <c r="I21" s="32"/>
      <c r="J21" s="32"/>
      <c r="K21" s="124"/>
      <c r="L21" s="85"/>
      <c r="M21" s="85"/>
      <c r="N21" s="82"/>
      <c r="O21" s="85"/>
      <c r="P21" s="89"/>
      <c r="Q21" s="10"/>
      <c r="R21" s="82"/>
      <c r="S21" s="90"/>
      <c r="T21" s="19" t="str">
        <f t="shared" si="1"/>
        <v/>
      </c>
    </row>
    <row r="22" spans="1:20" ht="22.5" customHeight="1" x14ac:dyDescent="0.25">
      <c r="A22" s="18">
        <v>16</v>
      </c>
      <c r="B22" s="18" t="str">
        <f t="shared" si="0"/>
        <v/>
      </c>
      <c r="C22" s="8"/>
      <c r="D22" s="9"/>
      <c r="E22" s="8"/>
      <c r="F22" s="9"/>
      <c r="G22" s="8"/>
      <c r="H22" s="9"/>
      <c r="I22" s="31"/>
      <c r="J22" s="31"/>
      <c r="K22" s="122"/>
      <c r="L22" s="123"/>
      <c r="M22" s="123"/>
      <c r="N22" s="6"/>
      <c r="O22" s="123"/>
      <c r="P22" s="127"/>
      <c r="Q22" s="8"/>
      <c r="R22" s="6"/>
      <c r="S22" s="9"/>
      <c r="T22" s="18" t="str">
        <f t="shared" si="1"/>
        <v/>
      </c>
    </row>
    <row r="23" spans="1:20" ht="22.5" customHeight="1" x14ac:dyDescent="0.25">
      <c r="A23" s="19">
        <v>17</v>
      </c>
      <c r="B23" s="19" t="str">
        <f t="shared" si="0"/>
        <v/>
      </c>
      <c r="C23" s="10"/>
      <c r="D23" s="90"/>
      <c r="E23" s="10"/>
      <c r="F23" s="90"/>
      <c r="G23" s="10"/>
      <c r="H23" s="90"/>
      <c r="I23" s="32"/>
      <c r="J23" s="32"/>
      <c r="K23" s="124"/>
      <c r="L23" s="85"/>
      <c r="M23" s="85"/>
      <c r="N23" s="82"/>
      <c r="O23" s="85"/>
      <c r="P23" s="89"/>
      <c r="Q23" s="10"/>
      <c r="R23" s="82"/>
      <c r="S23" s="90"/>
      <c r="T23" s="19" t="str">
        <f t="shared" si="1"/>
        <v/>
      </c>
    </row>
    <row r="24" spans="1:20" ht="22.5" customHeight="1" x14ac:dyDescent="0.25">
      <c r="A24" s="18">
        <v>18</v>
      </c>
      <c r="B24" s="18" t="str">
        <f t="shared" si="0"/>
        <v/>
      </c>
      <c r="C24" s="8"/>
      <c r="D24" s="9"/>
      <c r="E24" s="8"/>
      <c r="F24" s="9"/>
      <c r="G24" s="8"/>
      <c r="H24" s="9"/>
      <c r="I24" s="31"/>
      <c r="J24" s="31"/>
      <c r="K24" s="122"/>
      <c r="L24" s="123"/>
      <c r="M24" s="123"/>
      <c r="N24" s="6"/>
      <c r="O24" s="123"/>
      <c r="P24" s="127"/>
      <c r="Q24" s="8"/>
      <c r="R24" s="6"/>
      <c r="S24" s="9"/>
      <c r="T24" s="18" t="str">
        <f t="shared" si="1"/>
        <v/>
      </c>
    </row>
    <row r="25" spans="1:20" ht="22.5" customHeight="1" x14ac:dyDescent="0.25">
      <c r="A25" s="19">
        <v>19</v>
      </c>
      <c r="B25" s="19" t="str">
        <f t="shared" si="0"/>
        <v/>
      </c>
      <c r="C25" s="10"/>
      <c r="D25" s="90"/>
      <c r="E25" s="10"/>
      <c r="F25" s="90"/>
      <c r="G25" s="10"/>
      <c r="H25" s="90"/>
      <c r="I25" s="32"/>
      <c r="J25" s="32"/>
      <c r="K25" s="124"/>
      <c r="L25" s="85"/>
      <c r="M25" s="85"/>
      <c r="N25" s="82"/>
      <c r="O25" s="85"/>
      <c r="P25" s="89"/>
      <c r="Q25" s="10"/>
      <c r="R25" s="82"/>
      <c r="S25" s="90"/>
      <c r="T25" s="19" t="str">
        <f t="shared" si="1"/>
        <v/>
      </c>
    </row>
    <row r="26" spans="1:20" ht="22.5" customHeight="1" x14ac:dyDescent="0.25">
      <c r="A26" s="18">
        <v>20</v>
      </c>
      <c r="B26" s="18" t="str">
        <f t="shared" si="0"/>
        <v/>
      </c>
      <c r="C26" s="8"/>
      <c r="D26" s="9"/>
      <c r="E26" s="8"/>
      <c r="F26" s="9"/>
      <c r="G26" s="8"/>
      <c r="H26" s="9"/>
      <c r="I26" s="31"/>
      <c r="J26" s="31"/>
      <c r="K26" s="122"/>
      <c r="L26" s="123"/>
      <c r="M26" s="123"/>
      <c r="N26" s="6"/>
      <c r="O26" s="123"/>
      <c r="P26" s="127"/>
      <c r="Q26" s="8"/>
      <c r="R26" s="6"/>
      <c r="S26" s="9"/>
      <c r="T26" s="18" t="str">
        <f t="shared" si="1"/>
        <v/>
      </c>
    </row>
    <row r="27" spans="1:20" ht="22.5" customHeight="1" x14ac:dyDescent="0.25">
      <c r="A27" s="19">
        <v>21</v>
      </c>
      <c r="B27" s="19" t="str">
        <f t="shared" si="0"/>
        <v/>
      </c>
      <c r="C27" s="10"/>
      <c r="D27" s="90"/>
      <c r="E27" s="10"/>
      <c r="F27" s="90"/>
      <c r="G27" s="10"/>
      <c r="H27" s="90"/>
      <c r="I27" s="32"/>
      <c r="J27" s="32"/>
      <c r="K27" s="124"/>
      <c r="L27" s="85"/>
      <c r="M27" s="85"/>
      <c r="N27" s="82"/>
      <c r="O27" s="85"/>
      <c r="P27" s="89"/>
      <c r="Q27" s="10"/>
      <c r="R27" s="82"/>
      <c r="S27" s="90"/>
      <c r="T27" s="19" t="str">
        <f t="shared" si="1"/>
        <v/>
      </c>
    </row>
    <row r="28" spans="1:20" ht="22.5" customHeight="1" x14ac:dyDescent="0.25">
      <c r="A28" s="18">
        <v>22</v>
      </c>
      <c r="B28" s="18" t="str">
        <f t="shared" si="0"/>
        <v/>
      </c>
      <c r="C28" s="8"/>
      <c r="D28" s="9"/>
      <c r="E28" s="8"/>
      <c r="F28" s="9"/>
      <c r="G28" s="8"/>
      <c r="H28" s="9"/>
      <c r="I28" s="31"/>
      <c r="J28" s="31"/>
      <c r="K28" s="122"/>
      <c r="L28" s="123"/>
      <c r="M28" s="123"/>
      <c r="N28" s="6"/>
      <c r="O28" s="123"/>
      <c r="P28" s="127"/>
      <c r="Q28" s="8"/>
      <c r="R28" s="6"/>
      <c r="S28" s="9"/>
      <c r="T28" s="18" t="str">
        <f t="shared" si="1"/>
        <v/>
      </c>
    </row>
    <row r="29" spans="1:20" ht="22.5" customHeight="1" x14ac:dyDescent="0.25">
      <c r="A29" s="19">
        <v>23</v>
      </c>
      <c r="B29" s="19" t="str">
        <f t="shared" si="0"/>
        <v/>
      </c>
      <c r="C29" s="10"/>
      <c r="D29" s="90"/>
      <c r="E29" s="10"/>
      <c r="F29" s="90"/>
      <c r="G29" s="10"/>
      <c r="H29" s="90"/>
      <c r="I29" s="32"/>
      <c r="J29" s="32"/>
      <c r="K29" s="124"/>
      <c r="L29" s="85"/>
      <c r="M29" s="85"/>
      <c r="N29" s="82"/>
      <c r="O29" s="85"/>
      <c r="P29" s="89"/>
      <c r="Q29" s="10"/>
      <c r="R29" s="82"/>
      <c r="S29" s="90"/>
      <c r="T29" s="19" t="str">
        <f t="shared" si="1"/>
        <v/>
      </c>
    </row>
    <row r="30" spans="1:20" ht="22.5" customHeight="1" x14ac:dyDescent="0.25">
      <c r="A30" s="18">
        <v>24</v>
      </c>
      <c r="B30" s="18" t="str">
        <f t="shared" si="0"/>
        <v/>
      </c>
      <c r="C30" s="8"/>
      <c r="D30" s="9"/>
      <c r="E30" s="8"/>
      <c r="F30" s="9"/>
      <c r="G30" s="8"/>
      <c r="H30" s="9"/>
      <c r="I30" s="31"/>
      <c r="J30" s="31"/>
      <c r="K30" s="122"/>
      <c r="L30" s="123"/>
      <c r="M30" s="123"/>
      <c r="N30" s="6"/>
      <c r="O30" s="123"/>
      <c r="P30" s="127"/>
      <c r="Q30" s="8"/>
      <c r="R30" s="6"/>
      <c r="S30" s="9"/>
      <c r="T30" s="18" t="str">
        <f t="shared" si="1"/>
        <v/>
      </c>
    </row>
    <row r="31" spans="1:20" ht="22.5" customHeight="1" x14ac:dyDescent="0.25">
      <c r="A31" s="19">
        <v>25</v>
      </c>
      <c r="B31" s="19" t="str">
        <f t="shared" si="0"/>
        <v/>
      </c>
      <c r="C31" s="10"/>
      <c r="D31" s="90"/>
      <c r="E31" s="10"/>
      <c r="F31" s="90"/>
      <c r="G31" s="10"/>
      <c r="H31" s="90"/>
      <c r="I31" s="32"/>
      <c r="J31" s="32"/>
      <c r="K31" s="124"/>
      <c r="L31" s="85"/>
      <c r="M31" s="85"/>
      <c r="N31" s="82"/>
      <c r="O31" s="85"/>
      <c r="P31" s="89"/>
      <c r="Q31" s="10"/>
      <c r="R31" s="82"/>
      <c r="S31" s="90"/>
      <c r="T31" s="19" t="str">
        <f t="shared" si="1"/>
        <v/>
      </c>
    </row>
    <row r="32" spans="1:20" ht="22.5" customHeight="1" x14ac:dyDescent="0.25">
      <c r="A32" s="18">
        <v>26</v>
      </c>
      <c r="B32" s="18" t="str">
        <f t="shared" si="0"/>
        <v/>
      </c>
      <c r="C32" s="8"/>
      <c r="D32" s="9"/>
      <c r="E32" s="8"/>
      <c r="F32" s="9"/>
      <c r="G32" s="8"/>
      <c r="H32" s="9"/>
      <c r="I32" s="31"/>
      <c r="J32" s="31"/>
      <c r="K32" s="122"/>
      <c r="L32" s="123"/>
      <c r="M32" s="123"/>
      <c r="N32" s="6"/>
      <c r="O32" s="123"/>
      <c r="P32" s="127"/>
      <c r="Q32" s="8"/>
      <c r="R32" s="6"/>
      <c r="S32" s="9"/>
      <c r="T32" s="18" t="str">
        <f t="shared" si="1"/>
        <v/>
      </c>
    </row>
    <row r="33" spans="1:20" ht="22.5" customHeight="1" x14ac:dyDescent="0.25">
      <c r="A33" s="19">
        <v>27</v>
      </c>
      <c r="B33" s="19" t="str">
        <f t="shared" si="0"/>
        <v/>
      </c>
      <c r="C33" s="10"/>
      <c r="D33" s="90"/>
      <c r="E33" s="10"/>
      <c r="F33" s="90"/>
      <c r="G33" s="10"/>
      <c r="H33" s="90"/>
      <c r="I33" s="32"/>
      <c r="J33" s="32"/>
      <c r="K33" s="124"/>
      <c r="L33" s="85"/>
      <c r="M33" s="85"/>
      <c r="N33" s="82"/>
      <c r="O33" s="85"/>
      <c r="P33" s="89"/>
      <c r="Q33" s="10"/>
      <c r="R33" s="82"/>
      <c r="S33" s="90"/>
      <c r="T33" s="19" t="str">
        <f t="shared" si="1"/>
        <v/>
      </c>
    </row>
    <row r="34" spans="1:20" ht="22.5" customHeight="1" x14ac:dyDescent="0.25">
      <c r="A34" s="18">
        <v>28</v>
      </c>
      <c r="B34" s="18" t="str">
        <f t="shared" si="0"/>
        <v/>
      </c>
      <c r="C34" s="8"/>
      <c r="D34" s="9"/>
      <c r="E34" s="8"/>
      <c r="F34" s="9"/>
      <c r="G34" s="8"/>
      <c r="H34" s="9"/>
      <c r="I34" s="31"/>
      <c r="J34" s="31"/>
      <c r="K34" s="122"/>
      <c r="L34" s="123"/>
      <c r="M34" s="123"/>
      <c r="N34" s="6"/>
      <c r="O34" s="123"/>
      <c r="P34" s="127"/>
      <c r="Q34" s="8"/>
      <c r="R34" s="6"/>
      <c r="S34" s="9"/>
      <c r="T34" s="18" t="str">
        <f t="shared" si="1"/>
        <v/>
      </c>
    </row>
    <row r="35" spans="1:20" ht="22.5" customHeight="1" x14ac:dyDescent="0.25">
      <c r="A35" s="19">
        <v>29</v>
      </c>
      <c r="B35" s="19" t="str">
        <f t="shared" si="0"/>
        <v/>
      </c>
      <c r="C35" s="10"/>
      <c r="D35" s="90"/>
      <c r="E35" s="10"/>
      <c r="F35" s="90"/>
      <c r="G35" s="10"/>
      <c r="H35" s="90"/>
      <c r="I35" s="32"/>
      <c r="J35" s="32"/>
      <c r="K35" s="124"/>
      <c r="L35" s="85"/>
      <c r="M35" s="85"/>
      <c r="N35" s="82"/>
      <c r="O35" s="85"/>
      <c r="P35" s="89"/>
      <c r="Q35" s="10"/>
      <c r="R35" s="82"/>
      <c r="S35" s="90"/>
      <c r="T35" s="19" t="str">
        <f t="shared" si="1"/>
        <v/>
      </c>
    </row>
    <row r="36" spans="1:20" ht="22.5" customHeight="1" x14ac:dyDescent="0.25">
      <c r="A36" s="18">
        <v>30</v>
      </c>
      <c r="B36" s="18" t="str">
        <f t="shared" si="0"/>
        <v/>
      </c>
      <c r="C36" s="8"/>
      <c r="D36" s="9"/>
      <c r="E36" s="8"/>
      <c r="F36" s="9"/>
      <c r="G36" s="8"/>
      <c r="H36" s="9"/>
      <c r="I36" s="31"/>
      <c r="J36" s="31"/>
      <c r="K36" s="122"/>
      <c r="L36" s="123"/>
      <c r="M36" s="123"/>
      <c r="N36" s="6"/>
      <c r="O36" s="123"/>
      <c r="P36" s="127"/>
      <c r="Q36" s="8"/>
      <c r="R36" s="6"/>
      <c r="S36" s="9"/>
      <c r="T36" s="18" t="str">
        <f t="shared" si="1"/>
        <v/>
      </c>
    </row>
    <row r="37" spans="1:20" ht="22.5" customHeight="1" x14ac:dyDescent="0.25">
      <c r="A37" s="19">
        <v>31</v>
      </c>
      <c r="B37" s="19" t="str">
        <f t="shared" si="0"/>
        <v/>
      </c>
      <c r="C37" s="10"/>
      <c r="D37" s="90"/>
      <c r="E37" s="10"/>
      <c r="F37" s="90"/>
      <c r="G37" s="10"/>
      <c r="H37" s="90"/>
      <c r="I37" s="32"/>
      <c r="J37" s="32"/>
      <c r="K37" s="124"/>
      <c r="L37" s="85"/>
      <c r="M37" s="85"/>
      <c r="N37" s="82"/>
      <c r="O37" s="85"/>
      <c r="P37" s="89"/>
      <c r="Q37" s="10"/>
      <c r="R37" s="82"/>
      <c r="S37" s="90"/>
      <c r="T37" s="19" t="str">
        <f t="shared" si="1"/>
        <v/>
      </c>
    </row>
    <row r="38" spans="1:20" ht="22.5" customHeight="1" thickBot="1" x14ac:dyDescent="0.3">
      <c r="A38" s="26">
        <v>32</v>
      </c>
      <c r="B38" s="26" t="str">
        <f t="shared" si="0"/>
        <v/>
      </c>
      <c r="C38" s="27"/>
      <c r="D38" s="28"/>
      <c r="E38" s="11"/>
      <c r="F38" s="13"/>
      <c r="G38" s="11"/>
      <c r="H38" s="13"/>
      <c r="I38" s="33"/>
      <c r="J38" s="33"/>
      <c r="K38" s="125"/>
      <c r="L38" s="126"/>
      <c r="M38" s="126"/>
      <c r="N38" s="12"/>
      <c r="O38" s="126"/>
      <c r="P38" s="128"/>
      <c r="Q38" s="11"/>
      <c r="R38" s="12"/>
      <c r="S38" s="13"/>
      <c r="T38" s="20" t="str">
        <f t="shared" si="1"/>
        <v/>
      </c>
    </row>
    <row r="39" spans="1:20" ht="22.5" customHeight="1" thickBot="1" x14ac:dyDescent="0.3">
      <c r="A39" s="136" t="s">
        <v>378</v>
      </c>
      <c r="B39" s="137"/>
      <c r="C39" s="137"/>
      <c r="D39" s="138"/>
      <c r="E39" s="136" t="s">
        <v>310</v>
      </c>
      <c r="F39" s="137"/>
      <c r="G39" s="137"/>
      <c r="H39" s="137"/>
      <c r="I39" s="138"/>
      <c r="J39" s="136" t="s">
        <v>311</v>
      </c>
      <c r="K39" s="137"/>
      <c r="L39" s="137"/>
      <c r="M39" s="137"/>
      <c r="N39" s="138"/>
      <c r="O39" s="136" t="s">
        <v>379</v>
      </c>
      <c r="P39" s="137"/>
      <c r="Q39" s="137"/>
      <c r="R39" s="137"/>
      <c r="S39" s="137"/>
      <c r="T39" s="138"/>
    </row>
    <row r="40" spans="1:20" ht="30" customHeight="1" x14ac:dyDescent="0.25">
      <c r="A40" s="139" t="s">
        <v>377</v>
      </c>
      <c r="B40" s="140"/>
      <c r="C40" s="140"/>
      <c r="D40" s="141"/>
      <c r="E40" s="139" t="s">
        <v>377</v>
      </c>
      <c r="F40" s="140"/>
      <c r="G40" s="140"/>
      <c r="H40" s="140"/>
      <c r="I40" s="141"/>
      <c r="J40" s="139" t="s">
        <v>377</v>
      </c>
      <c r="K40" s="140"/>
      <c r="L40" s="140"/>
      <c r="M40" s="140"/>
      <c r="N40" s="141"/>
      <c r="O40" s="105" t="s">
        <v>271</v>
      </c>
      <c r="P40" s="84" t="s">
        <v>380</v>
      </c>
      <c r="Q40" s="106" t="s">
        <v>312</v>
      </c>
      <c r="R40" s="43"/>
      <c r="S40" s="104" t="s">
        <v>272</v>
      </c>
      <c r="T40" s="43"/>
    </row>
    <row r="41" spans="1:20" ht="30" customHeight="1" thickBot="1" x14ac:dyDescent="0.3">
      <c r="A41" s="142"/>
      <c r="B41" s="143"/>
      <c r="C41" s="143"/>
      <c r="D41" s="144"/>
      <c r="E41" s="142"/>
      <c r="F41" s="143"/>
      <c r="G41" s="143"/>
      <c r="H41" s="143"/>
      <c r="I41" s="144"/>
      <c r="J41" s="142"/>
      <c r="K41" s="143"/>
      <c r="L41" s="143"/>
      <c r="M41" s="143"/>
      <c r="N41" s="144"/>
      <c r="O41" s="103" t="s">
        <v>363</v>
      </c>
      <c r="P41" s="87"/>
      <c r="Q41" s="107" t="s">
        <v>360</v>
      </c>
      <c r="R41" s="42"/>
      <c r="S41" s="11" t="s">
        <v>349</v>
      </c>
      <c r="T41" s="42"/>
    </row>
    <row r="42" spans="1:20" ht="37.5" customHeight="1" x14ac:dyDescent="0.25">
      <c r="A42" s="142"/>
      <c r="B42" s="143"/>
      <c r="C42" s="143"/>
      <c r="D42" s="144"/>
      <c r="E42" s="142"/>
      <c r="F42" s="143"/>
      <c r="G42" s="143"/>
      <c r="H42" s="143"/>
      <c r="I42" s="144"/>
      <c r="J42" s="142"/>
      <c r="K42" s="143"/>
      <c r="L42" s="143"/>
      <c r="M42" s="143"/>
      <c r="N42" s="144"/>
      <c r="O42" s="183" t="s">
        <v>374</v>
      </c>
      <c r="P42" s="184"/>
      <c r="Q42" s="184"/>
      <c r="R42" s="184"/>
      <c r="S42" s="184"/>
      <c r="T42" s="185"/>
    </row>
    <row r="43" spans="1:20" ht="37.5" customHeight="1" thickBot="1" x14ac:dyDescent="0.3">
      <c r="A43" s="145"/>
      <c r="B43" s="146"/>
      <c r="C43" s="146"/>
      <c r="D43" s="147"/>
      <c r="E43" s="145"/>
      <c r="F43" s="146"/>
      <c r="G43" s="146"/>
      <c r="H43" s="146"/>
      <c r="I43" s="147"/>
      <c r="J43" s="145"/>
      <c r="K43" s="146"/>
      <c r="L43" s="146"/>
      <c r="M43" s="146"/>
      <c r="N43" s="147"/>
      <c r="O43" s="186"/>
      <c r="P43" s="187"/>
      <c r="Q43" s="187"/>
      <c r="R43" s="187"/>
      <c r="S43" s="187"/>
      <c r="T43" s="188"/>
    </row>
  </sheetData>
  <mergeCells count="36">
    <mergeCell ref="A40:D43"/>
    <mergeCell ref="E40:I43"/>
    <mergeCell ref="J40:N43"/>
    <mergeCell ref="O42:T43"/>
    <mergeCell ref="H5:I5"/>
    <mergeCell ref="K5:L5"/>
    <mergeCell ref="N5:O5"/>
    <mergeCell ref="P5:Q5"/>
    <mergeCell ref="R5:T5"/>
    <mergeCell ref="A39:D39"/>
    <mergeCell ref="E39:I39"/>
    <mergeCell ref="J39:N39"/>
    <mergeCell ref="O39:T39"/>
    <mergeCell ref="P4:T4"/>
    <mergeCell ref="S2:T2"/>
    <mergeCell ref="A3:B3"/>
    <mergeCell ref="C3:F3"/>
    <mergeCell ref="G3:H3"/>
    <mergeCell ref="I3:M3"/>
    <mergeCell ref="N3:O3"/>
    <mergeCell ref="P3:T3"/>
    <mergeCell ref="A4:B4"/>
    <mergeCell ref="C4:F4"/>
    <mergeCell ref="G4:H4"/>
    <mergeCell ref="I4:M4"/>
    <mergeCell ref="N4:O4"/>
    <mergeCell ref="A1:T1"/>
    <mergeCell ref="A2:B2"/>
    <mergeCell ref="C2:D2"/>
    <mergeCell ref="E2:F2"/>
    <mergeCell ref="G2:H2"/>
    <mergeCell ref="I2:J2"/>
    <mergeCell ref="K2:L2"/>
    <mergeCell ref="M2:N2"/>
    <mergeCell ref="O2:P2"/>
    <mergeCell ref="Q2:R2"/>
  </mergeCells>
  <conditionalFormatting sqref="B7:B27 B38">
    <cfRule type="containsBlanks" priority="40" stopIfTrue="1">
      <formula>LEN(TRIM(B7))=0</formula>
    </cfRule>
    <cfRule type="cellIs" dxfId="924" priority="41" stopIfTrue="1" operator="equal">
      <formula>0</formula>
    </cfRule>
    <cfRule type="cellIs" dxfId="923" priority="42" stopIfTrue="1" operator="equal">
      <formula>1</formula>
    </cfRule>
  </conditionalFormatting>
  <conditionalFormatting sqref="R5">
    <cfRule type="cellIs" dxfId="922" priority="29" stopIfTrue="1" operator="equal">
      <formula>"Failed"</formula>
    </cfRule>
    <cfRule type="cellIs" dxfId="921" priority="33" stopIfTrue="1" operator="equal">
      <formula>"No Entry"</formula>
    </cfRule>
    <cfRule type="cellIs" dxfId="920" priority="36" stopIfTrue="1" operator="equal">
      <formula>"Caution"</formula>
    </cfRule>
    <cfRule type="cellIs" dxfId="919" priority="37" stopIfTrue="1" operator="equal">
      <formula>"Pending"</formula>
    </cfRule>
    <cfRule type="cellIs" dxfId="918" priority="38" stopIfTrue="1" operator="equal">
      <formula>"Mitigated"</formula>
    </cfRule>
    <cfRule type="cellIs" dxfId="917" priority="39" stopIfTrue="1" operator="equal">
      <formula>"Passed"</formula>
    </cfRule>
  </conditionalFormatting>
  <conditionalFormatting sqref="E5 B5">
    <cfRule type="cellIs" dxfId="916" priority="30" operator="equal">
      <formula>"Error"</formula>
    </cfRule>
    <cfRule type="cellIs" dxfId="915" priority="34" operator="equal">
      <formula>"No Entry"</formula>
    </cfRule>
    <cfRule type="cellIs" dxfId="914" priority="35" operator="equal">
      <formula>"Pending"</formula>
    </cfRule>
  </conditionalFormatting>
  <conditionalFormatting sqref="C2">
    <cfRule type="cellIs" dxfId="913" priority="31" operator="equal">
      <formula>"Failed"</formula>
    </cfRule>
    <cfRule type="cellIs" dxfId="912" priority="32" operator="equal">
      <formula>"Pending"</formula>
    </cfRule>
  </conditionalFormatting>
  <conditionalFormatting sqref="T7:T38">
    <cfRule type="containsBlanks" priority="26" stopIfTrue="1">
      <formula>LEN(TRIM(T7))=0</formula>
    </cfRule>
    <cfRule type="cellIs" dxfId="911" priority="27" stopIfTrue="1" operator="lessThan">
      <formula>1</formula>
    </cfRule>
    <cfRule type="cellIs" dxfId="910" priority="28" stopIfTrue="1" operator="equal">
      <formula>1</formula>
    </cfRule>
  </conditionalFormatting>
  <conditionalFormatting sqref="H5">
    <cfRule type="cellIs" dxfId="909" priority="25" stopIfTrue="1" operator="equal">
      <formula>"No Entry"</formula>
    </cfRule>
  </conditionalFormatting>
  <conditionalFormatting sqref="H5:I5">
    <cfRule type="cellIs" dxfId="908" priority="23" operator="equal">
      <formula>"Pending"</formula>
    </cfRule>
    <cfRule type="containsBlanks" priority="24" stopIfTrue="1">
      <formula>LEN(TRIM(H5))=0</formula>
    </cfRule>
  </conditionalFormatting>
  <conditionalFormatting sqref="R5:T5">
    <cfRule type="cellIs" dxfId="907" priority="22" stopIfTrue="1" operator="equal">
      <formula>"Hazardous"</formula>
    </cfRule>
  </conditionalFormatting>
  <conditionalFormatting sqref="G2">
    <cfRule type="cellIs" dxfId="906" priority="20" operator="equal">
      <formula>"Failed"</formula>
    </cfRule>
    <cfRule type="cellIs" dxfId="905" priority="21" operator="equal">
      <formula>"Pending"</formula>
    </cfRule>
  </conditionalFormatting>
  <conditionalFormatting sqref="K2">
    <cfRule type="cellIs" dxfId="904" priority="18" operator="equal">
      <formula>"Failed"</formula>
    </cfRule>
    <cfRule type="cellIs" dxfId="903" priority="19" operator="equal">
      <formula>"Pending"</formula>
    </cfRule>
  </conditionalFormatting>
  <conditionalFormatting sqref="O2">
    <cfRule type="cellIs" dxfId="902" priority="16" operator="equal">
      <formula>"Failed"</formula>
    </cfRule>
    <cfRule type="cellIs" dxfId="901" priority="17" operator="equal">
      <formula>"Pending"</formula>
    </cfRule>
  </conditionalFormatting>
  <conditionalFormatting sqref="S2">
    <cfRule type="cellIs" dxfId="900" priority="14" operator="equal">
      <formula>"Failed"</formula>
    </cfRule>
    <cfRule type="cellIs" dxfId="899" priority="15" operator="equal">
      <formula>"Pending"</formula>
    </cfRule>
  </conditionalFormatting>
  <conditionalFormatting sqref="S2:T2">
    <cfRule type="cellIs" dxfId="898" priority="13" operator="equal">
      <formula>"Passed"</formula>
    </cfRule>
  </conditionalFormatting>
  <conditionalFormatting sqref="D5">
    <cfRule type="cellIs" dxfId="897" priority="10" operator="equal">
      <formula>"Error"</formula>
    </cfRule>
    <cfRule type="cellIs" dxfId="896" priority="11" operator="equal">
      <formula>"No Entry"</formula>
    </cfRule>
    <cfRule type="cellIs" dxfId="895" priority="12" operator="equal">
      <formula>"Pending"</formula>
    </cfRule>
  </conditionalFormatting>
  <conditionalFormatting sqref="F5">
    <cfRule type="cellIs" dxfId="894" priority="7" operator="equal">
      <formula>"Error"</formula>
    </cfRule>
    <cfRule type="cellIs" dxfId="893" priority="8" operator="equal">
      <formula>"No Entry"</formula>
    </cfRule>
    <cfRule type="cellIs" dxfId="892" priority="9" operator="equal">
      <formula>"Pending"</formula>
    </cfRule>
  </conditionalFormatting>
  <conditionalFormatting sqref="K5">
    <cfRule type="cellIs" dxfId="891" priority="6" stopIfTrue="1" operator="equal">
      <formula>"No Entry"</formula>
    </cfRule>
  </conditionalFormatting>
  <conditionalFormatting sqref="K5:L5">
    <cfRule type="cellIs" dxfId="890" priority="4" operator="equal">
      <formula>"Pending"</formula>
    </cfRule>
    <cfRule type="containsBlanks" priority="5" stopIfTrue="1">
      <formula>LEN(TRIM(K5))=0</formula>
    </cfRule>
  </conditionalFormatting>
  <conditionalFormatting sqref="N5">
    <cfRule type="cellIs" dxfId="889" priority="3" stopIfTrue="1" operator="equal">
      <formula>"No Entry"</formula>
    </cfRule>
  </conditionalFormatting>
  <conditionalFormatting sqref="N5:O5">
    <cfRule type="cellIs" dxfId="888" priority="1" operator="equal">
      <formula>"Pending"</formula>
    </cfRule>
    <cfRule type="containsBlanks" priority="2" stopIfTrue="1">
      <formula>LEN(TRIM(N5))=0</formula>
    </cfRule>
  </conditionalFormatting>
  <hyperlinks>
    <hyperlink ref="A1:T1" location="Summary!A1" display="Service de Génétique CHU Liège (BE/BEL). Tool for Sample Identification / Tracability  KASP Fluo vs. NGS.©"/>
  </hyperlinks>
  <printOptions horizontalCentered="1" verticalCentered="1"/>
  <pageMargins left="0.39370078740157483" right="0.39370078740157483" top="0.39370078740157483" bottom="0.39370078740157483" header="0.19685039370078741" footer="0.19685039370078741"/>
  <pageSetup paperSize="9" scale="48" orientation="landscape" horizontalDpi="0" verticalDpi="0" r:id="rId1"/>
  <headerFooter>
    <oddHeader>&amp;CSample01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60" zoomScaleNormal="70" zoomScalePageLayoutView="50" workbookViewId="0">
      <selection sqref="A1:T1"/>
    </sheetView>
  </sheetViews>
  <sheetFormatPr baseColWidth="10" defaultRowHeight="15" x14ac:dyDescent="0.25"/>
  <cols>
    <col min="1" max="20" width="14.28515625" style="5" customWidth="1"/>
    <col min="21" max="16384" width="11.42578125" style="5"/>
  </cols>
  <sheetData>
    <row r="1" spans="1:20" ht="27" customHeight="1" thickBot="1" x14ac:dyDescent="0.3">
      <c r="A1" s="176" t="s">
        <v>370</v>
      </c>
      <c r="B1" s="176"/>
      <c r="C1" s="176"/>
      <c r="D1" s="176"/>
      <c r="E1" s="176"/>
      <c r="F1" s="176"/>
      <c r="G1" s="176"/>
      <c r="H1" s="176"/>
      <c r="I1" s="176"/>
      <c r="J1" s="176"/>
      <c r="K1" s="176"/>
      <c r="L1" s="176"/>
      <c r="M1" s="176"/>
      <c r="N1" s="176"/>
      <c r="O1" s="176"/>
      <c r="P1" s="176"/>
      <c r="Q1" s="176"/>
      <c r="R1" s="176"/>
      <c r="S1" s="176"/>
      <c r="T1" s="176"/>
    </row>
    <row r="2" spans="1:20" s="15" customFormat="1" ht="22.5" customHeight="1" thickBot="1" x14ac:dyDescent="0.3">
      <c r="A2" s="169" t="s">
        <v>10</v>
      </c>
      <c r="B2" s="170"/>
      <c r="C2" s="171" t="str">
        <f>IF(UserData!C9="Passed",UserData!C4,UserData!C9)</f>
        <v>Pending</v>
      </c>
      <c r="D2" s="173"/>
      <c r="E2" s="169" t="s">
        <v>11</v>
      </c>
      <c r="F2" s="170"/>
      <c r="G2" s="171" t="str">
        <f>IF(UserData!C9="Passed",UserData!C5,UserData!C9)</f>
        <v>Pending</v>
      </c>
      <c r="H2" s="173"/>
      <c r="I2" s="169" t="s">
        <v>381</v>
      </c>
      <c r="J2" s="170"/>
      <c r="K2" s="171" t="str">
        <f>IF(UserData!C9="Passed",UserData!C6,UserData!C9)</f>
        <v>Pending</v>
      </c>
      <c r="L2" s="173"/>
      <c r="M2" s="169" t="s">
        <v>12</v>
      </c>
      <c r="N2" s="170"/>
      <c r="O2" s="171" t="str">
        <f>IF(UserData!C9="Passed",UserData!C7,UserData!C9)</f>
        <v>Pending</v>
      </c>
      <c r="P2" s="173"/>
      <c r="Q2" s="169" t="s">
        <v>352</v>
      </c>
      <c r="R2" s="170"/>
      <c r="S2" s="171" t="str">
        <f>UserData!C9</f>
        <v>Pending</v>
      </c>
      <c r="T2" s="173"/>
    </row>
    <row r="3" spans="1:20" s="15" customFormat="1" ht="22.5" customHeight="1" thickBot="1" x14ac:dyDescent="0.3">
      <c r="A3" s="169" t="s">
        <v>2</v>
      </c>
      <c r="B3" s="170"/>
      <c r="C3" s="171"/>
      <c r="D3" s="172"/>
      <c r="E3" s="172"/>
      <c r="F3" s="173"/>
      <c r="G3" s="169" t="s">
        <v>3</v>
      </c>
      <c r="H3" s="170"/>
      <c r="I3" s="171"/>
      <c r="J3" s="172"/>
      <c r="K3" s="172"/>
      <c r="L3" s="172"/>
      <c r="M3" s="173"/>
      <c r="N3" s="169" t="s">
        <v>345</v>
      </c>
      <c r="O3" s="170"/>
      <c r="P3" s="171"/>
      <c r="Q3" s="172"/>
      <c r="R3" s="172"/>
      <c r="S3" s="172"/>
      <c r="T3" s="173"/>
    </row>
    <row r="4" spans="1:20" s="15" customFormat="1" ht="22.5" customHeight="1" thickBot="1" x14ac:dyDescent="0.3">
      <c r="A4" s="169" t="s">
        <v>282</v>
      </c>
      <c r="B4" s="170"/>
      <c r="C4" s="171"/>
      <c r="D4" s="172"/>
      <c r="E4" s="172"/>
      <c r="F4" s="173"/>
      <c r="G4" s="169" t="s">
        <v>0</v>
      </c>
      <c r="H4" s="170"/>
      <c r="I4" s="171"/>
      <c r="J4" s="172"/>
      <c r="K4" s="172"/>
      <c r="L4" s="172"/>
      <c r="M4" s="173"/>
      <c r="N4" s="169" t="s">
        <v>1</v>
      </c>
      <c r="O4" s="170"/>
      <c r="P4" s="171"/>
      <c r="Q4" s="172"/>
      <c r="R4" s="172"/>
      <c r="S4" s="172"/>
      <c r="T4" s="173"/>
    </row>
    <row r="5" spans="1:20" s="29" customFormat="1" ht="22.5" customHeight="1" thickBot="1" x14ac:dyDescent="0.3">
      <c r="A5" s="100" t="s">
        <v>274</v>
      </c>
      <c r="B5" s="110" t="str">
        <f>IF(UserData!C9&lt;&gt;"Passed",UserData!C9,IF(COUNTIF(B7:B38,"")=32,"No Entry",IF(COUNTIF(B7:B38,"")+COUNTIF(B7:B38,1)+COUNTIF(B7:B38,0)&lt;&gt;32,"Error",SUM(B7:B38)/(32-COUNTIF(B7:B38,"")))))</f>
        <v>Pending</v>
      </c>
      <c r="C5" s="102" t="s">
        <v>271</v>
      </c>
      <c r="D5" s="120" t="str">
        <f>IF(S2&lt;&gt;"Passed",S2,IF($B5="No Entry","No Entry",COUNTIF(B7:B38,1)))</f>
        <v>Pending</v>
      </c>
      <c r="E5" s="97" t="s">
        <v>272</v>
      </c>
      <c r="F5" s="120" t="str">
        <f>IF(S2&lt;&gt;"Passed",S2,IF($B5="No Entry","No Entry",COUNTIF(B7:B38,0)))</f>
        <v>Pending</v>
      </c>
      <c r="G5" s="108" t="s">
        <v>366</v>
      </c>
      <c r="H5" s="174" t="str">
        <f>IF(S2&lt;&gt;"Passed",S2,IF(B5="No Entry","No Entry",1000000000*PRODUCT(I7:I38)))</f>
        <v>Pending</v>
      </c>
      <c r="I5" s="175"/>
      <c r="J5" s="109" t="s">
        <v>367</v>
      </c>
      <c r="K5" s="182" t="str">
        <f>IF(S2&lt;&gt;"Passed",S2,IF(B5="No Entry","No Entry",1000000000*PRODUCT(J7:J38)))</f>
        <v>Pending</v>
      </c>
      <c r="L5" s="175"/>
      <c r="M5" s="102" t="s">
        <v>368</v>
      </c>
      <c r="N5" s="182" t="str">
        <f>IF(S2&lt;&gt;"Passed",S2,IF(B5="No Entry","No Entry",1000000000*PRODUCT(T7:T38)))</f>
        <v>Pending</v>
      </c>
      <c r="O5" s="175"/>
      <c r="P5" s="177" t="s">
        <v>354</v>
      </c>
      <c r="Q5" s="178"/>
      <c r="R5" s="179" t="str">
        <f>IF(S2&lt;&gt;"Passed",S2,IF(B5="No Entry","No Entry",IF(N5&lt;=1000,"Passed",IF(N5&lt;=10000,"Mitigated",IF(N5&lt;=100000,"Caution",IF(N5&lt;=1000000,"Hazardous","Failed"))))))</f>
        <v>Pending</v>
      </c>
      <c r="S5" s="180"/>
      <c r="T5" s="181"/>
    </row>
    <row r="6" spans="1:20" ht="22.5" customHeight="1" thickBot="1" x14ac:dyDescent="0.3">
      <c r="A6" s="16" t="s">
        <v>6</v>
      </c>
      <c r="B6" s="101" t="s">
        <v>7</v>
      </c>
      <c r="C6" s="98" t="s">
        <v>4</v>
      </c>
      <c r="D6" s="99" t="s">
        <v>5</v>
      </c>
      <c r="E6" s="94" t="s">
        <v>318</v>
      </c>
      <c r="F6" s="91" t="s">
        <v>333</v>
      </c>
      <c r="G6" s="94" t="s">
        <v>320</v>
      </c>
      <c r="H6" s="91" t="s">
        <v>334</v>
      </c>
      <c r="I6" s="94" t="s">
        <v>346</v>
      </c>
      <c r="J6" s="91" t="s">
        <v>347</v>
      </c>
      <c r="K6" s="94" t="s">
        <v>321</v>
      </c>
      <c r="L6" s="95" t="s">
        <v>322</v>
      </c>
      <c r="M6" s="95" t="s">
        <v>323</v>
      </c>
      <c r="N6" s="95" t="s">
        <v>319</v>
      </c>
      <c r="O6" s="95" t="s">
        <v>350</v>
      </c>
      <c r="P6" s="96" t="s">
        <v>351</v>
      </c>
      <c r="Q6" s="92" t="s">
        <v>8</v>
      </c>
      <c r="R6" s="93" t="s">
        <v>9</v>
      </c>
      <c r="S6" s="91" t="s">
        <v>348</v>
      </c>
      <c r="T6" s="101" t="s">
        <v>369</v>
      </c>
    </row>
    <row r="7" spans="1:20" ht="22.5" customHeight="1" x14ac:dyDescent="0.25">
      <c r="A7" s="17">
        <v>1</v>
      </c>
      <c r="B7" s="17" t="str">
        <f>IF(OR(C7="",E7="",F7="",S$2&lt;&gt;"Passed"),"",IF(E7=F7,1,0))</f>
        <v/>
      </c>
      <c r="C7" s="7"/>
      <c r="D7" s="84"/>
      <c r="E7" s="7"/>
      <c r="F7" s="84"/>
      <c r="G7" s="7"/>
      <c r="H7" s="84"/>
      <c r="I7" s="30"/>
      <c r="J7" s="30"/>
      <c r="K7" s="121"/>
      <c r="L7" s="86"/>
      <c r="M7" s="86"/>
      <c r="N7" s="83"/>
      <c r="O7" s="86"/>
      <c r="P7" s="88"/>
      <c r="Q7" s="7"/>
      <c r="R7" s="83"/>
      <c r="S7" s="84"/>
      <c r="T7" s="17" t="str">
        <f>IF(ISNUMBER(B7),IF(E7=F7,I7,1),"")</f>
        <v/>
      </c>
    </row>
    <row r="8" spans="1:20" ht="22.5" customHeight="1" x14ac:dyDescent="0.25">
      <c r="A8" s="18">
        <v>2</v>
      </c>
      <c r="B8" s="18" t="str">
        <f t="shared" ref="B8:B38" si="0">IF(OR(C8="",E8="",F8="",S$2&lt;&gt;"Passed"),"",IF(E8=F8,1,0))</f>
        <v/>
      </c>
      <c r="C8" s="8"/>
      <c r="D8" s="9"/>
      <c r="E8" s="8"/>
      <c r="F8" s="9"/>
      <c r="G8" s="8"/>
      <c r="H8" s="9"/>
      <c r="I8" s="31"/>
      <c r="J8" s="31"/>
      <c r="K8" s="122"/>
      <c r="L8" s="123"/>
      <c r="M8" s="123"/>
      <c r="N8" s="6"/>
      <c r="O8" s="123"/>
      <c r="P8" s="127"/>
      <c r="Q8" s="8"/>
      <c r="R8" s="6"/>
      <c r="S8" s="9"/>
      <c r="T8" s="18" t="str">
        <f t="shared" ref="T8:T38" si="1">IF(ISNUMBER(B8),IF(E8=F8,I8,1),"")</f>
        <v/>
      </c>
    </row>
    <row r="9" spans="1:20" ht="22.5" customHeight="1" x14ac:dyDescent="0.25">
      <c r="A9" s="19">
        <v>3</v>
      </c>
      <c r="B9" s="19" t="str">
        <f t="shared" si="0"/>
        <v/>
      </c>
      <c r="C9" s="10"/>
      <c r="D9" s="90"/>
      <c r="E9" s="10"/>
      <c r="F9" s="90"/>
      <c r="G9" s="10"/>
      <c r="H9" s="90"/>
      <c r="I9" s="32"/>
      <c r="J9" s="32"/>
      <c r="K9" s="124"/>
      <c r="L9" s="85"/>
      <c r="M9" s="85"/>
      <c r="N9" s="82"/>
      <c r="O9" s="85"/>
      <c r="P9" s="89"/>
      <c r="Q9" s="10"/>
      <c r="R9" s="82"/>
      <c r="S9" s="90"/>
      <c r="T9" s="19" t="str">
        <f t="shared" si="1"/>
        <v/>
      </c>
    </row>
    <row r="10" spans="1:20" ht="22.5" customHeight="1" x14ac:dyDescent="0.25">
      <c r="A10" s="18">
        <v>4</v>
      </c>
      <c r="B10" s="18" t="str">
        <f t="shared" si="0"/>
        <v/>
      </c>
      <c r="C10" s="8"/>
      <c r="D10" s="9"/>
      <c r="E10" s="8"/>
      <c r="F10" s="9"/>
      <c r="G10" s="8"/>
      <c r="H10" s="9"/>
      <c r="I10" s="31"/>
      <c r="J10" s="31"/>
      <c r="K10" s="122"/>
      <c r="L10" s="123"/>
      <c r="M10" s="123"/>
      <c r="N10" s="6"/>
      <c r="O10" s="123"/>
      <c r="P10" s="127"/>
      <c r="Q10" s="8"/>
      <c r="R10" s="6"/>
      <c r="S10" s="9"/>
      <c r="T10" s="18" t="str">
        <f t="shared" si="1"/>
        <v/>
      </c>
    </row>
    <row r="11" spans="1:20" ht="22.5" customHeight="1" x14ac:dyDescent="0.25">
      <c r="A11" s="19">
        <v>5</v>
      </c>
      <c r="B11" s="19" t="str">
        <f t="shared" si="0"/>
        <v/>
      </c>
      <c r="C11" s="10"/>
      <c r="D11" s="90"/>
      <c r="E11" s="10"/>
      <c r="F11" s="90"/>
      <c r="G11" s="10"/>
      <c r="H11" s="90"/>
      <c r="I11" s="32"/>
      <c r="J11" s="32"/>
      <c r="K11" s="124"/>
      <c r="L11" s="85"/>
      <c r="M11" s="85"/>
      <c r="N11" s="82"/>
      <c r="O11" s="85"/>
      <c r="P11" s="89"/>
      <c r="Q11" s="10"/>
      <c r="R11" s="82"/>
      <c r="S11" s="90"/>
      <c r="T11" s="19" t="str">
        <f t="shared" si="1"/>
        <v/>
      </c>
    </row>
    <row r="12" spans="1:20" ht="22.5" customHeight="1" x14ac:dyDescent="0.25">
      <c r="A12" s="18">
        <v>6</v>
      </c>
      <c r="B12" s="18" t="str">
        <f t="shared" si="0"/>
        <v/>
      </c>
      <c r="C12" s="8"/>
      <c r="D12" s="9"/>
      <c r="E12" s="8"/>
      <c r="F12" s="9"/>
      <c r="G12" s="8"/>
      <c r="H12" s="9"/>
      <c r="I12" s="31"/>
      <c r="J12" s="31"/>
      <c r="K12" s="122"/>
      <c r="L12" s="123"/>
      <c r="M12" s="123"/>
      <c r="N12" s="6"/>
      <c r="O12" s="123"/>
      <c r="P12" s="127"/>
      <c r="Q12" s="8"/>
      <c r="R12" s="6"/>
      <c r="S12" s="9"/>
      <c r="T12" s="18" t="str">
        <f t="shared" si="1"/>
        <v/>
      </c>
    </row>
    <row r="13" spans="1:20" ht="22.5" customHeight="1" x14ac:dyDescent="0.25">
      <c r="A13" s="19">
        <v>7</v>
      </c>
      <c r="B13" s="19" t="str">
        <f t="shared" si="0"/>
        <v/>
      </c>
      <c r="C13" s="10"/>
      <c r="D13" s="90"/>
      <c r="E13" s="10"/>
      <c r="F13" s="90"/>
      <c r="G13" s="10"/>
      <c r="H13" s="90"/>
      <c r="I13" s="32"/>
      <c r="J13" s="32"/>
      <c r="K13" s="124"/>
      <c r="L13" s="85"/>
      <c r="M13" s="85"/>
      <c r="N13" s="82"/>
      <c r="O13" s="85"/>
      <c r="P13" s="89"/>
      <c r="Q13" s="10"/>
      <c r="R13" s="82"/>
      <c r="S13" s="90"/>
      <c r="T13" s="19" t="str">
        <f t="shared" si="1"/>
        <v/>
      </c>
    </row>
    <row r="14" spans="1:20" ht="22.5" customHeight="1" x14ac:dyDescent="0.25">
      <c r="A14" s="18">
        <v>8</v>
      </c>
      <c r="B14" s="18" t="str">
        <f t="shared" si="0"/>
        <v/>
      </c>
      <c r="C14" s="8"/>
      <c r="D14" s="9"/>
      <c r="E14" s="8"/>
      <c r="F14" s="9"/>
      <c r="G14" s="8"/>
      <c r="H14" s="9"/>
      <c r="I14" s="31"/>
      <c r="J14" s="31"/>
      <c r="K14" s="122"/>
      <c r="L14" s="123"/>
      <c r="M14" s="123"/>
      <c r="N14" s="6"/>
      <c r="O14" s="123"/>
      <c r="P14" s="127"/>
      <c r="Q14" s="8"/>
      <c r="R14" s="6"/>
      <c r="S14" s="9"/>
      <c r="T14" s="18" t="str">
        <f t="shared" si="1"/>
        <v/>
      </c>
    </row>
    <row r="15" spans="1:20" ht="22.5" customHeight="1" x14ac:dyDescent="0.25">
      <c r="A15" s="19">
        <v>9</v>
      </c>
      <c r="B15" s="19" t="str">
        <f t="shared" si="0"/>
        <v/>
      </c>
      <c r="C15" s="10"/>
      <c r="D15" s="90"/>
      <c r="E15" s="10"/>
      <c r="F15" s="90"/>
      <c r="G15" s="10"/>
      <c r="H15" s="90"/>
      <c r="I15" s="32"/>
      <c r="J15" s="32"/>
      <c r="K15" s="124"/>
      <c r="L15" s="85"/>
      <c r="M15" s="85"/>
      <c r="N15" s="82"/>
      <c r="O15" s="85"/>
      <c r="P15" s="89"/>
      <c r="Q15" s="10"/>
      <c r="R15" s="82"/>
      <c r="S15" s="90"/>
      <c r="T15" s="19" t="str">
        <f t="shared" si="1"/>
        <v/>
      </c>
    </row>
    <row r="16" spans="1:20" ht="22.5" customHeight="1" x14ac:dyDescent="0.25">
      <c r="A16" s="18">
        <v>10</v>
      </c>
      <c r="B16" s="18" t="str">
        <f t="shared" si="0"/>
        <v/>
      </c>
      <c r="C16" s="8"/>
      <c r="D16" s="9"/>
      <c r="E16" s="8"/>
      <c r="F16" s="9"/>
      <c r="G16" s="8"/>
      <c r="H16" s="9"/>
      <c r="I16" s="31"/>
      <c r="J16" s="31"/>
      <c r="K16" s="122"/>
      <c r="L16" s="123"/>
      <c r="M16" s="123"/>
      <c r="N16" s="6"/>
      <c r="O16" s="123"/>
      <c r="P16" s="127"/>
      <c r="Q16" s="8"/>
      <c r="R16" s="6"/>
      <c r="S16" s="9"/>
      <c r="T16" s="18" t="str">
        <f t="shared" si="1"/>
        <v/>
      </c>
    </row>
    <row r="17" spans="1:20" ht="22.5" customHeight="1" x14ac:dyDescent="0.25">
      <c r="A17" s="19">
        <v>11</v>
      </c>
      <c r="B17" s="19" t="str">
        <f t="shared" si="0"/>
        <v/>
      </c>
      <c r="C17" s="10"/>
      <c r="D17" s="90"/>
      <c r="E17" s="10"/>
      <c r="F17" s="90"/>
      <c r="G17" s="10"/>
      <c r="H17" s="90"/>
      <c r="I17" s="32"/>
      <c r="J17" s="32"/>
      <c r="K17" s="124"/>
      <c r="L17" s="85"/>
      <c r="M17" s="85"/>
      <c r="N17" s="82"/>
      <c r="O17" s="85"/>
      <c r="P17" s="89"/>
      <c r="Q17" s="10"/>
      <c r="R17" s="82"/>
      <c r="S17" s="90"/>
      <c r="T17" s="19" t="str">
        <f t="shared" si="1"/>
        <v/>
      </c>
    </row>
    <row r="18" spans="1:20" ht="22.5" customHeight="1" x14ac:dyDescent="0.25">
      <c r="A18" s="18">
        <v>12</v>
      </c>
      <c r="B18" s="18" t="str">
        <f t="shared" si="0"/>
        <v/>
      </c>
      <c r="C18" s="8"/>
      <c r="D18" s="9"/>
      <c r="E18" s="8"/>
      <c r="F18" s="9"/>
      <c r="G18" s="8"/>
      <c r="H18" s="9"/>
      <c r="I18" s="31"/>
      <c r="J18" s="31"/>
      <c r="K18" s="122"/>
      <c r="L18" s="123"/>
      <c r="M18" s="123"/>
      <c r="N18" s="6"/>
      <c r="O18" s="123"/>
      <c r="P18" s="127"/>
      <c r="Q18" s="8"/>
      <c r="R18" s="6"/>
      <c r="S18" s="9"/>
      <c r="T18" s="18" t="str">
        <f t="shared" si="1"/>
        <v/>
      </c>
    </row>
    <row r="19" spans="1:20" ht="22.5" customHeight="1" x14ac:dyDescent="0.25">
      <c r="A19" s="19">
        <v>13</v>
      </c>
      <c r="B19" s="19" t="str">
        <f t="shared" si="0"/>
        <v/>
      </c>
      <c r="C19" s="10"/>
      <c r="D19" s="90"/>
      <c r="E19" s="10"/>
      <c r="F19" s="90"/>
      <c r="G19" s="10"/>
      <c r="H19" s="90"/>
      <c r="I19" s="32"/>
      <c r="J19" s="32"/>
      <c r="K19" s="124"/>
      <c r="L19" s="85"/>
      <c r="M19" s="85"/>
      <c r="N19" s="82"/>
      <c r="O19" s="85"/>
      <c r="P19" s="89"/>
      <c r="Q19" s="10"/>
      <c r="R19" s="82"/>
      <c r="S19" s="90"/>
      <c r="T19" s="19" t="str">
        <f t="shared" si="1"/>
        <v/>
      </c>
    </row>
    <row r="20" spans="1:20" ht="22.5" customHeight="1" x14ac:dyDescent="0.25">
      <c r="A20" s="18">
        <v>14</v>
      </c>
      <c r="B20" s="18" t="str">
        <f t="shared" si="0"/>
        <v/>
      </c>
      <c r="C20" s="8"/>
      <c r="D20" s="9"/>
      <c r="E20" s="8"/>
      <c r="F20" s="9"/>
      <c r="G20" s="8"/>
      <c r="H20" s="9"/>
      <c r="I20" s="31"/>
      <c r="J20" s="31"/>
      <c r="K20" s="122"/>
      <c r="L20" s="123"/>
      <c r="M20" s="123"/>
      <c r="N20" s="6"/>
      <c r="O20" s="123"/>
      <c r="P20" s="127"/>
      <c r="Q20" s="8"/>
      <c r="R20" s="6"/>
      <c r="S20" s="9"/>
      <c r="T20" s="18" t="str">
        <f t="shared" si="1"/>
        <v/>
      </c>
    </row>
    <row r="21" spans="1:20" ht="22.5" customHeight="1" x14ac:dyDescent="0.25">
      <c r="A21" s="19">
        <v>15</v>
      </c>
      <c r="B21" s="19" t="str">
        <f t="shared" si="0"/>
        <v/>
      </c>
      <c r="C21" s="10"/>
      <c r="D21" s="90"/>
      <c r="E21" s="10"/>
      <c r="F21" s="90"/>
      <c r="G21" s="10"/>
      <c r="H21" s="90"/>
      <c r="I21" s="32"/>
      <c r="J21" s="32"/>
      <c r="K21" s="124"/>
      <c r="L21" s="85"/>
      <c r="M21" s="85"/>
      <c r="N21" s="82"/>
      <c r="O21" s="85"/>
      <c r="P21" s="89"/>
      <c r="Q21" s="10"/>
      <c r="R21" s="82"/>
      <c r="S21" s="90"/>
      <c r="T21" s="19" t="str">
        <f t="shared" si="1"/>
        <v/>
      </c>
    </row>
    <row r="22" spans="1:20" ht="22.5" customHeight="1" x14ac:dyDescent="0.25">
      <c r="A22" s="18">
        <v>16</v>
      </c>
      <c r="B22" s="18" t="str">
        <f t="shared" si="0"/>
        <v/>
      </c>
      <c r="C22" s="8"/>
      <c r="D22" s="9"/>
      <c r="E22" s="8"/>
      <c r="F22" s="9"/>
      <c r="G22" s="8"/>
      <c r="H22" s="9"/>
      <c r="I22" s="31"/>
      <c r="J22" s="31"/>
      <c r="K22" s="122"/>
      <c r="L22" s="123"/>
      <c r="M22" s="123"/>
      <c r="N22" s="6"/>
      <c r="O22" s="123"/>
      <c r="P22" s="127"/>
      <c r="Q22" s="8"/>
      <c r="R22" s="6"/>
      <c r="S22" s="9"/>
      <c r="T22" s="18" t="str">
        <f t="shared" si="1"/>
        <v/>
      </c>
    </row>
    <row r="23" spans="1:20" ht="22.5" customHeight="1" x14ac:dyDescent="0.25">
      <c r="A23" s="19">
        <v>17</v>
      </c>
      <c r="B23" s="19" t="str">
        <f t="shared" si="0"/>
        <v/>
      </c>
      <c r="C23" s="10"/>
      <c r="D23" s="90"/>
      <c r="E23" s="10"/>
      <c r="F23" s="90"/>
      <c r="G23" s="10"/>
      <c r="H23" s="90"/>
      <c r="I23" s="32"/>
      <c r="J23" s="32"/>
      <c r="K23" s="124"/>
      <c r="L23" s="85"/>
      <c r="M23" s="85"/>
      <c r="N23" s="82"/>
      <c r="O23" s="85"/>
      <c r="P23" s="89"/>
      <c r="Q23" s="10"/>
      <c r="R23" s="82"/>
      <c r="S23" s="90"/>
      <c r="T23" s="19" t="str">
        <f t="shared" si="1"/>
        <v/>
      </c>
    </row>
    <row r="24" spans="1:20" ht="22.5" customHeight="1" x14ac:dyDescent="0.25">
      <c r="A24" s="18">
        <v>18</v>
      </c>
      <c r="B24" s="18" t="str">
        <f t="shared" si="0"/>
        <v/>
      </c>
      <c r="C24" s="8"/>
      <c r="D24" s="9"/>
      <c r="E24" s="8"/>
      <c r="F24" s="9"/>
      <c r="G24" s="8"/>
      <c r="H24" s="9"/>
      <c r="I24" s="31"/>
      <c r="J24" s="31"/>
      <c r="K24" s="122"/>
      <c r="L24" s="123"/>
      <c r="M24" s="123"/>
      <c r="N24" s="6"/>
      <c r="O24" s="123"/>
      <c r="P24" s="127"/>
      <c r="Q24" s="8"/>
      <c r="R24" s="6"/>
      <c r="S24" s="9"/>
      <c r="T24" s="18" t="str">
        <f t="shared" si="1"/>
        <v/>
      </c>
    </row>
    <row r="25" spans="1:20" ht="22.5" customHeight="1" x14ac:dyDescent="0.25">
      <c r="A25" s="19">
        <v>19</v>
      </c>
      <c r="B25" s="19" t="str">
        <f t="shared" si="0"/>
        <v/>
      </c>
      <c r="C25" s="10"/>
      <c r="D25" s="90"/>
      <c r="E25" s="10"/>
      <c r="F25" s="90"/>
      <c r="G25" s="10"/>
      <c r="H25" s="90"/>
      <c r="I25" s="32"/>
      <c r="J25" s="32"/>
      <c r="K25" s="124"/>
      <c r="L25" s="85"/>
      <c r="M25" s="85"/>
      <c r="N25" s="82"/>
      <c r="O25" s="85"/>
      <c r="P25" s="89"/>
      <c r="Q25" s="10"/>
      <c r="R25" s="82"/>
      <c r="S25" s="90"/>
      <c r="T25" s="19" t="str">
        <f t="shared" si="1"/>
        <v/>
      </c>
    </row>
    <row r="26" spans="1:20" ht="22.5" customHeight="1" x14ac:dyDescent="0.25">
      <c r="A26" s="18">
        <v>20</v>
      </c>
      <c r="B26" s="18" t="str">
        <f t="shared" si="0"/>
        <v/>
      </c>
      <c r="C26" s="8"/>
      <c r="D26" s="9"/>
      <c r="E26" s="8"/>
      <c r="F26" s="9"/>
      <c r="G26" s="8"/>
      <c r="H26" s="9"/>
      <c r="I26" s="31"/>
      <c r="J26" s="31"/>
      <c r="K26" s="122"/>
      <c r="L26" s="123"/>
      <c r="M26" s="123"/>
      <c r="N26" s="6"/>
      <c r="O26" s="123"/>
      <c r="P26" s="127"/>
      <c r="Q26" s="8"/>
      <c r="R26" s="6"/>
      <c r="S26" s="9"/>
      <c r="T26" s="18" t="str">
        <f t="shared" si="1"/>
        <v/>
      </c>
    </row>
    <row r="27" spans="1:20" ht="22.5" customHeight="1" x14ac:dyDescent="0.25">
      <c r="A27" s="19">
        <v>21</v>
      </c>
      <c r="B27" s="19" t="str">
        <f t="shared" si="0"/>
        <v/>
      </c>
      <c r="C27" s="10"/>
      <c r="D27" s="90"/>
      <c r="E27" s="10"/>
      <c r="F27" s="90"/>
      <c r="G27" s="10"/>
      <c r="H27" s="90"/>
      <c r="I27" s="32"/>
      <c r="J27" s="32"/>
      <c r="K27" s="124"/>
      <c r="L27" s="85"/>
      <c r="M27" s="85"/>
      <c r="N27" s="82"/>
      <c r="O27" s="85"/>
      <c r="P27" s="89"/>
      <c r="Q27" s="10"/>
      <c r="R27" s="82"/>
      <c r="S27" s="90"/>
      <c r="T27" s="19" t="str">
        <f t="shared" si="1"/>
        <v/>
      </c>
    </row>
    <row r="28" spans="1:20" ht="22.5" customHeight="1" x14ac:dyDescent="0.25">
      <c r="A28" s="18">
        <v>22</v>
      </c>
      <c r="B28" s="18" t="str">
        <f t="shared" si="0"/>
        <v/>
      </c>
      <c r="C28" s="8"/>
      <c r="D28" s="9"/>
      <c r="E28" s="8"/>
      <c r="F28" s="9"/>
      <c r="G28" s="8"/>
      <c r="H28" s="9"/>
      <c r="I28" s="31"/>
      <c r="J28" s="31"/>
      <c r="K28" s="122"/>
      <c r="L28" s="123"/>
      <c r="M28" s="123"/>
      <c r="N28" s="6"/>
      <c r="O28" s="123"/>
      <c r="P28" s="127"/>
      <c r="Q28" s="8"/>
      <c r="R28" s="6"/>
      <c r="S28" s="9"/>
      <c r="T28" s="18" t="str">
        <f t="shared" si="1"/>
        <v/>
      </c>
    </row>
    <row r="29" spans="1:20" ht="22.5" customHeight="1" x14ac:dyDescent="0.25">
      <c r="A29" s="19">
        <v>23</v>
      </c>
      <c r="B29" s="19" t="str">
        <f t="shared" si="0"/>
        <v/>
      </c>
      <c r="C29" s="10"/>
      <c r="D29" s="90"/>
      <c r="E29" s="10"/>
      <c r="F29" s="90"/>
      <c r="G29" s="10"/>
      <c r="H29" s="90"/>
      <c r="I29" s="32"/>
      <c r="J29" s="32"/>
      <c r="K29" s="124"/>
      <c r="L29" s="85"/>
      <c r="M29" s="85"/>
      <c r="N29" s="82"/>
      <c r="O29" s="85"/>
      <c r="P29" s="89"/>
      <c r="Q29" s="10"/>
      <c r="R29" s="82"/>
      <c r="S29" s="90"/>
      <c r="T29" s="19" t="str">
        <f t="shared" si="1"/>
        <v/>
      </c>
    </row>
    <row r="30" spans="1:20" ht="22.5" customHeight="1" x14ac:dyDescent="0.25">
      <c r="A30" s="18">
        <v>24</v>
      </c>
      <c r="B30" s="18" t="str">
        <f t="shared" si="0"/>
        <v/>
      </c>
      <c r="C30" s="8"/>
      <c r="D30" s="9"/>
      <c r="E30" s="8"/>
      <c r="F30" s="9"/>
      <c r="G30" s="8"/>
      <c r="H30" s="9"/>
      <c r="I30" s="31"/>
      <c r="J30" s="31"/>
      <c r="K30" s="122"/>
      <c r="L30" s="123"/>
      <c r="M30" s="123"/>
      <c r="N30" s="6"/>
      <c r="O30" s="123"/>
      <c r="P30" s="127"/>
      <c r="Q30" s="8"/>
      <c r="R30" s="6"/>
      <c r="S30" s="9"/>
      <c r="T30" s="18" t="str">
        <f t="shared" si="1"/>
        <v/>
      </c>
    </row>
    <row r="31" spans="1:20" ht="22.5" customHeight="1" x14ac:dyDescent="0.25">
      <c r="A31" s="19">
        <v>25</v>
      </c>
      <c r="B31" s="19" t="str">
        <f t="shared" si="0"/>
        <v/>
      </c>
      <c r="C31" s="10"/>
      <c r="D31" s="90"/>
      <c r="E31" s="10"/>
      <c r="F31" s="90"/>
      <c r="G31" s="10"/>
      <c r="H31" s="90"/>
      <c r="I31" s="32"/>
      <c r="J31" s="32"/>
      <c r="K31" s="124"/>
      <c r="L31" s="85"/>
      <c r="M31" s="85"/>
      <c r="N31" s="82"/>
      <c r="O31" s="85"/>
      <c r="P31" s="89"/>
      <c r="Q31" s="10"/>
      <c r="R31" s="82"/>
      <c r="S31" s="90"/>
      <c r="T31" s="19" t="str">
        <f t="shared" si="1"/>
        <v/>
      </c>
    </row>
    <row r="32" spans="1:20" ht="22.5" customHeight="1" x14ac:dyDescent="0.25">
      <c r="A32" s="18">
        <v>26</v>
      </c>
      <c r="B32" s="18" t="str">
        <f t="shared" si="0"/>
        <v/>
      </c>
      <c r="C32" s="8"/>
      <c r="D32" s="9"/>
      <c r="E32" s="8"/>
      <c r="F32" s="9"/>
      <c r="G32" s="8"/>
      <c r="H32" s="9"/>
      <c r="I32" s="31"/>
      <c r="J32" s="31"/>
      <c r="K32" s="122"/>
      <c r="L32" s="123"/>
      <c r="M32" s="123"/>
      <c r="N32" s="6"/>
      <c r="O32" s="123"/>
      <c r="P32" s="127"/>
      <c r="Q32" s="8"/>
      <c r="R32" s="6"/>
      <c r="S32" s="9"/>
      <c r="T32" s="18" t="str">
        <f t="shared" si="1"/>
        <v/>
      </c>
    </row>
    <row r="33" spans="1:20" ht="22.5" customHeight="1" x14ac:dyDescent="0.25">
      <c r="A33" s="19">
        <v>27</v>
      </c>
      <c r="B33" s="19" t="str">
        <f t="shared" si="0"/>
        <v/>
      </c>
      <c r="C33" s="10"/>
      <c r="D33" s="90"/>
      <c r="E33" s="10"/>
      <c r="F33" s="90"/>
      <c r="G33" s="10"/>
      <c r="H33" s="90"/>
      <c r="I33" s="32"/>
      <c r="J33" s="32"/>
      <c r="K33" s="124"/>
      <c r="L33" s="85"/>
      <c r="M33" s="85"/>
      <c r="N33" s="82"/>
      <c r="O33" s="85"/>
      <c r="P33" s="89"/>
      <c r="Q33" s="10"/>
      <c r="R33" s="82"/>
      <c r="S33" s="90"/>
      <c r="T33" s="19" t="str">
        <f t="shared" si="1"/>
        <v/>
      </c>
    </row>
    <row r="34" spans="1:20" ht="22.5" customHeight="1" x14ac:dyDescent="0.25">
      <c r="A34" s="18">
        <v>28</v>
      </c>
      <c r="B34" s="18" t="str">
        <f t="shared" si="0"/>
        <v/>
      </c>
      <c r="C34" s="8"/>
      <c r="D34" s="9"/>
      <c r="E34" s="8"/>
      <c r="F34" s="9"/>
      <c r="G34" s="8"/>
      <c r="H34" s="9"/>
      <c r="I34" s="31"/>
      <c r="J34" s="31"/>
      <c r="K34" s="122"/>
      <c r="L34" s="123"/>
      <c r="M34" s="123"/>
      <c r="N34" s="6"/>
      <c r="O34" s="123"/>
      <c r="P34" s="127"/>
      <c r="Q34" s="8"/>
      <c r="R34" s="6"/>
      <c r="S34" s="9"/>
      <c r="T34" s="18" t="str">
        <f t="shared" si="1"/>
        <v/>
      </c>
    </row>
    <row r="35" spans="1:20" ht="22.5" customHeight="1" x14ac:dyDescent="0.25">
      <c r="A35" s="19">
        <v>29</v>
      </c>
      <c r="B35" s="19" t="str">
        <f t="shared" si="0"/>
        <v/>
      </c>
      <c r="C35" s="10"/>
      <c r="D35" s="90"/>
      <c r="E35" s="10"/>
      <c r="F35" s="90"/>
      <c r="G35" s="10"/>
      <c r="H35" s="90"/>
      <c r="I35" s="32"/>
      <c r="J35" s="32"/>
      <c r="K35" s="124"/>
      <c r="L35" s="85"/>
      <c r="M35" s="85"/>
      <c r="N35" s="82"/>
      <c r="O35" s="85"/>
      <c r="P35" s="89"/>
      <c r="Q35" s="10"/>
      <c r="R35" s="82"/>
      <c r="S35" s="90"/>
      <c r="T35" s="19" t="str">
        <f t="shared" si="1"/>
        <v/>
      </c>
    </row>
    <row r="36" spans="1:20" ht="22.5" customHeight="1" x14ac:dyDescent="0.25">
      <c r="A36" s="18">
        <v>30</v>
      </c>
      <c r="B36" s="18" t="str">
        <f t="shared" si="0"/>
        <v/>
      </c>
      <c r="C36" s="8"/>
      <c r="D36" s="9"/>
      <c r="E36" s="8"/>
      <c r="F36" s="9"/>
      <c r="G36" s="8"/>
      <c r="H36" s="9"/>
      <c r="I36" s="31"/>
      <c r="J36" s="31"/>
      <c r="K36" s="122"/>
      <c r="L36" s="123"/>
      <c r="M36" s="123"/>
      <c r="N36" s="6"/>
      <c r="O36" s="123"/>
      <c r="P36" s="127"/>
      <c r="Q36" s="8"/>
      <c r="R36" s="6"/>
      <c r="S36" s="9"/>
      <c r="T36" s="18" t="str">
        <f t="shared" si="1"/>
        <v/>
      </c>
    </row>
    <row r="37" spans="1:20" ht="22.5" customHeight="1" x14ac:dyDescent="0.25">
      <c r="A37" s="19">
        <v>31</v>
      </c>
      <c r="B37" s="19" t="str">
        <f t="shared" si="0"/>
        <v/>
      </c>
      <c r="C37" s="10"/>
      <c r="D37" s="90"/>
      <c r="E37" s="10"/>
      <c r="F37" s="90"/>
      <c r="G37" s="10"/>
      <c r="H37" s="90"/>
      <c r="I37" s="32"/>
      <c r="J37" s="32"/>
      <c r="K37" s="124"/>
      <c r="L37" s="85"/>
      <c r="M37" s="85"/>
      <c r="N37" s="82"/>
      <c r="O37" s="85"/>
      <c r="P37" s="89"/>
      <c r="Q37" s="10"/>
      <c r="R37" s="82"/>
      <c r="S37" s="90"/>
      <c r="T37" s="19" t="str">
        <f t="shared" si="1"/>
        <v/>
      </c>
    </row>
    <row r="38" spans="1:20" ht="22.5" customHeight="1" thickBot="1" x14ac:dyDescent="0.3">
      <c r="A38" s="26">
        <v>32</v>
      </c>
      <c r="B38" s="26" t="str">
        <f t="shared" si="0"/>
        <v/>
      </c>
      <c r="C38" s="27"/>
      <c r="D38" s="28"/>
      <c r="E38" s="11"/>
      <c r="F38" s="13"/>
      <c r="G38" s="11"/>
      <c r="H38" s="13"/>
      <c r="I38" s="33"/>
      <c r="J38" s="33"/>
      <c r="K38" s="125"/>
      <c r="L38" s="126"/>
      <c r="M38" s="126"/>
      <c r="N38" s="12"/>
      <c r="O38" s="126"/>
      <c r="P38" s="128"/>
      <c r="Q38" s="11"/>
      <c r="R38" s="12"/>
      <c r="S38" s="13"/>
      <c r="T38" s="20" t="str">
        <f t="shared" si="1"/>
        <v/>
      </c>
    </row>
    <row r="39" spans="1:20" ht="22.5" customHeight="1" thickBot="1" x14ac:dyDescent="0.3">
      <c r="A39" s="136" t="s">
        <v>378</v>
      </c>
      <c r="B39" s="137"/>
      <c r="C39" s="137"/>
      <c r="D39" s="138"/>
      <c r="E39" s="136" t="s">
        <v>310</v>
      </c>
      <c r="F39" s="137"/>
      <c r="G39" s="137"/>
      <c r="H39" s="137"/>
      <c r="I39" s="138"/>
      <c r="J39" s="136" t="s">
        <v>311</v>
      </c>
      <c r="K39" s="137"/>
      <c r="L39" s="137"/>
      <c r="M39" s="137"/>
      <c r="N39" s="138"/>
      <c r="O39" s="136" t="s">
        <v>379</v>
      </c>
      <c r="P39" s="137"/>
      <c r="Q39" s="137"/>
      <c r="R39" s="137"/>
      <c r="S39" s="137"/>
      <c r="T39" s="138"/>
    </row>
    <row r="40" spans="1:20" ht="30" customHeight="1" x14ac:dyDescent="0.25">
      <c r="A40" s="139" t="s">
        <v>377</v>
      </c>
      <c r="B40" s="140"/>
      <c r="C40" s="140"/>
      <c r="D40" s="141"/>
      <c r="E40" s="139" t="s">
        <v>377</v>
      </c>
      <c r="F40" s="140"/>
      <c r="G40" s="140"/>
      <c r="H40" s="140"/>
      <c r="I40" s="141"/>
      <c r="J40" s="139" t="s">
        <v>377</v>
      </c>
      <c r="K40" s="140"/>
      <c r="L40" s="140"/>
      <c r="M40" s="140"/>
      <c r="N40" s="141"/>
      <c r="O40" s="105" t="s">
        <v>271</v>
      </c>
      <c r="P40" s="84"/>
      <c r="Q40" s="106" t="s">
        <v>312</v>
      </c>
      <c r="R40" s="43"/>
      <c r="S40" s="104" t="s">
        <v>272</v>
      </c>
      <c r="T40" s="43"/>
    </row>
    <row r="41" spans="1:20" ht="30" customHeight="1" thickBot="1" x14ac:dyDescent="0.3">
      <c r="A41" s="142"/>
      <c r="B41" s="143"/>
      <c r="C41" s="143"/>
      <c r="D41" s="144"/>
      <c r="E41" s="142"/>
      <c r="F41" s="143"/>
      <c r="G41" s="143"/>
      <c r="H41" s="143"/>
      <c r="I41" s="144"/>
      <c r="J41" s="142"/>
      <c r="K41" s="143"/>
      <c r="L41" s="143"/>
      <c r="M41" s="143"/>
      <c r="N41" s="144"/>
      <c r="O41" s="103" t="s">
        <v>363</v>
      </c>
      <c r="P41" s="87"/>
      <c r="Q41" s="107" t="s">
        <v>360</v>
      </c>
      <c r="R41" s="42"/>
      <c r="S41" s="11" t="s">
        <v>349</v>
      </c>
      <c r="T41" s="42"/>
    </row>
    <row r="42" spans="1:20" ht="37.5" customHeight="1" x14ac:dyDescent="0.25">
      <c r="A42" s="142"/>
      <c r="B42" s="143"/>
      <c r="C42" s="143"/>
      <c r="D42" s="144"/>
      <c r="E42" s="142"/>
      <c r="F42" s="143"/>
      <c r="G42" s="143"/>
      <c r="H42" s="143"/>
      <c r="I42" s="144"/>
      <c r="J42" s="142"/>
      <c r="K42" s="143"/>
      <c r="L42" s="143"/>
      <c r="M42" s="143"/>
      <c r="N42" s="144"/>
      <c r="O42" s="183" t="s">
        <v>374</v>
      </c>
      <c r="P42" s="184"/>
      <c r="Q42" s="184"/>
      <c r="R42" s="184"/>
      <c r="S42" s="184"/>
      <c r="T42" s="185"/>
    </row>
    <row r="43" spans="1:20" ht="37.5" customHeight="1" thickBot="1" x14ac:dyDescent="0.3">
      <c r="A43" s="145"/>
      <c r="B43" s="146"/>
      <c r="C43" s="146"/>
      <c r="D43" s="147"/>
      <c r="E43" s="145"/>
      <c r="F43" s="146"/>
      <c r="G43" s="146"/>
      <c r="H43" s="146"/>
      <c r="I43" s="147"/>
      <c r="J43" s="145"/>
      <c r="K43" s="146"/>
      <c r="L43" s="146"/>
      <c r="M43" s="146"/>
      <c r="N43" s="147"/>
      <c r="O43" s="186"/>
      <c r="P43" s="187"/>
      <c r="Q43" s="187"/>
      <c r="R43" s="187"/>
      <c r="S43" s="187"/>
      <c r="T43" s="188"/>
    </row>
  </sheetData>
  <mergeCells count="36">
    <mergeCell ref="A40:D43"/>
    <mergeCell ref="E40:I43"/>
    <mergeCell ref="J40:N43"/>
    <mergeCell ref="O42:T43"/>
    <mergeCell ref="H5:I5"/>
    <mergeCell ref="K5:L5"/>
    <mergeCell ref="N5:O5"/>
    <mergeCell ref="P5:Q5"/>
    <mergeCell ref="R5:T5"/>
    <mergeCell ref="A39:D39"/>
    <mergeCell ref="E39:I39"/>
    <mergeCell ref="J39:N39"/>
    <mergeCell ref="O39:T39"/>
    <mergeCell ref="P4:T4"/>
    <mergeCell ref="S2:T2"/>
    <mergeCell ref="A3:B3"/>
    <mergeCell ref="C3:F3"/>
    <mergeCell ref="G3:H3"/>
    <mergeCell ref="I3:M3"/>
    <mergeCell ref="N3:O3"/>
    <mergeCell ref="P3:T3"/>
    <mergeCell ref="A4:B4"/>
    <mergeCell ref="C4:F4"/>
    <mergeCell ref="G4:H4"/>
    <mergeCell ref="I4:M4"/>
    <mergeCell ref="N4:O4"/>
    <mergeCell ref="A1:T1"/>
    <mergeCell ref="A2:B2"/>
    <mergeCell ref="C2:D2"/>
    <mergeCell ref="E2:F2"/>
    <mergeCell ref="G2:H2"/>
    <mergeCell ref="I2:J2"/>
    <mergeCell ref="K2:L2"/>
    <mergeCell ref="M2:N2"/>
    <mergeCell ref="O2:P2"/>
    <mergeCell ref="Q2:R2"/>
  </mergeCells>
  <conditionalFormatting sqref="B7:B27 B38">
    <cfRule type="containsBlanks" priority="40" stopIfTrue="1">
      <formula>LEN(TRIM(B7))=0</formula>
    </cfRule>
    <cfRule type="cellIs" dxfId="887" priority="41" stopIfTrue="1" operator="equal">
      <formula>0</formula>
    </cfRule>
    <cfRule type="cellIs" dxfId="886" priority="42" stopIfTrue="1" operator="equal">
      <formula>1</formula>
    </cfRule>
  </conditionalFormatting>
  <conditionalFormatting sqref="R5">
    <cfRule type="cellIs" dxfId="885" priority="29" stopIfTrue="1" operator="equal">
      <formula>"Failed"</formula>
    </cfRule>
    <cfRule type="cellIs" dxfId="884" priority="33" stopIfTrue="1" operator="equal">
      <formula>"No Entry"</formula>
    </cfRule>
    <cfRule type="cellIs" dxfId="883" priority="36" stopIfTrue="1" operator="equal">
      <formula>"Caution"</formula>
    </cfRule>
    <cfRule type="cellIs" dxfId="882" priority="37" stopIfTrue="1" operator="equal">
      <formula>"Pending"</formula>
    </cfRule>
    <cfRule type="cellIs" dxfId="881" priority="38" stopIfTrue="1" operator="equal">
      <formula>"Mitigated"</formula>
    </cfRule>
    <cfRule type="cellIs" dxfId="880" priority="39" stopIfTrue="1" operator="equal">
      <formula>"Passed"</formula>
    </cfRule>
  </conditionalFormatting>
  <conditionalFormatting sqref="E5 B5">
    <cfRule type="cellIs" dxfId="879" priority="30" operator="equal">
      <formula>"Error"</formula>
    </cfRule>
    <cfRule type="cellIs" dxfId="878" priority="34" operator="equal">
      <formula>"No Entry"</formula>
    </cfRule>
    <cfRule type="cellIs" dxfId="877" priority="35" operator="equal">
      <formula>"Pending"</formula>
    </cfRule>
  </conditionalFormatting>
  <conditionalFormatting sqref="C2">
    <cfRule type="cellIs" dxfId="876" priority="31" operator="equal">
      <formula>"Failed"</formula>
    </cfRule>
    <cfRule type="cellIs" dxfId="875" priority="32" operator="equal">
      <formula>"Pending"</formula>
    </cfRule>
  </conditionalFormatting>
  <conditionalFormatting sqref="T7:T38">
    <cfRule type="containsBlanks" priority="26" stopIfTrue="1">
      <formula>LEN(TRIM(T7))=0</formula>
    </cfRule>
    <cfRule type="cellIs" dxfId="874" priority="27" stopIfTrue="1" operator="lessThan">
      <formula>1</formula>
    </cfRule>
    <cfRule type="cellIs" dxfId="873" priority="28" stopIfTrue="1" operator="equal">
      <formula>1</formula>
    </cfRule>
  </conditionalFormatting>
  <conditionalFormatting sqref="H5">
    <cfRule type="cellIs" dxfId="872" priority="25" stopIfTrue="1" operator="equal">
      <formula>"No Entry"</formula>
    </cfRule>
  </conditionalFormatting>
  <conditionalFormatting sqref="H5:I5">
    <cfRule type="cellIs" dxfId="871" priority="23" operator="equal">
      <formula>"Pending"</formula>
    </cfRule>
    <cfRule type="containsBlanks" priority="24" stopIfTrue="1">
      <formula>LEN(TRIM(H5))=0</formula>
    </cfRule>
  </conditionalFormatting>
  <conditionalFormatting sqref="R5:T5">
    <cfRule type="cellIs" dxfId="870" priority="22" stopIfTrue="1" operator="equal">
      <formula>"Hazardous"</formula>
    </cfRule>
  </conditionalFormatting>
  <conditionalFormatting sqref="G2">
    <cfRule type="cellIs" dxfId="869" priority="20" operator="equal">
      <formula>"Failed"</formula>
    </cfRule>
    <cfRule type="cellIs" dxfId="868" priority="21" operator="equal">
      <formula>"Pending"</formula>
    </cfRule>
  </conditionalFormatting>
  <conditionalFormatting sqref="K2">
    <cfRule type="cellIs" dxfId="867" priority="18" operator="equal">
      <formula>"Failed"</formula>
    </cfRule>
    <cfRule type="cellIs" dxfId="866" priority="19" operator="equal">
      <formula>"Pending"</formula>
    </cfRule>
  </conditionalFormatting>
  <conditionalFormatting sqref="O2">
    <cfRule type="cellIs" dxfId="865" priority="16" operator="equal">
      <formula>"Failed"</formula>
    </cfRule>
    <cfRule type="cellIs" dxfId="864" priority="17" operator="equal">
      <formula>"Pending"</formula>
    </cfRule>
  </conditionalFormatting>
  <conditionalFormatting sqref="S2">
    <cfRule type="cellIs" dxfId="863" priority="14" operator="equal">
      <formula>"Failed"</formula>
    </cfRule>
    <cfRule type="cellIs" dxfId="862" priority="15" operator="equal">
      <formula>"Pending"</formula>
    </cfRule>
  </conditionalFormatting>
  <conditionalFormatting sqref="S2:T2">
    <cfRule type="cellIs" dxfId="861" priority="13" operator="equal">
      <formula>"Passed"</formula>
    </cfRule>
  </conditionalFormatting>
  <conditionalFormatting sqref="D5">
    <cfRule type="cellIs" dxfId="860" priority="10" operator="equal">
      <formula>"Error"</formula>
    </cfRule>
    <cfRule type="cellIs" dxfId="859" priority="11" operator="equal">
      <formula>"No Entry"</formula>
    </cfRule>
    <cfRule type="cellIs" dxfId="858" priority="12" operator="equal">
      <formula>"Pending"</formula>
    </cfRule>
  </conditionalFormatting>
  <conditionalFormatting sqref="F5">
    <cfRule type="cellIs" dxfId="857" priority="7" operator="equal">
      <formula>"Error"</formula>
    </cfRule>
    <cfRule type="cellIs" dxfId="856" priority="8" operator="equal">
      <formula>"No Entry"</formula>
    </cfRule>
    <cfRule type="cellIs" dxfId="855" priority="9" operator="equal">
      <formula>"Pending"</formula>
    </cfRule>
  </conditionalFormatting>
  <conditionalFormatting sqref="K5">
    <cfRule type="cellIs" dxfId="854" priority="6" stopIfTrue="1" operator="equal">
      <formula>"No Entry"</formula>
    </cfRule>
  </conditionalFormatting>
  <conditionalFormatting sqref="K5:L5">
    <cfRule type="cellIs" dxfId="853" priority="4" operator="equal">
      <formula>"Pending"</formula>
    </cfRule>
    <cfRule type="containsBlanks" priority="5" stopIfTrue="1">
      <formula>LEN(TRIM(K5))=0</formula>
    </cfRule>
  </conditionalFormatting>
  <conditionalFormatting sqref="N5">
    <cfRule type="cellIs" dxfId="852" priority="3" stopIfTrue="1" operator="equal">
      <formula>"No Entry"</formula>
    </cfRule>
  </conditionalFormatting>
  <conditionalFormatting sqref="N5:O5">
    <cfRule type="cellIs" dxfId="851" priority="1" operator="equal">
      <formula>"Pending"</formula>
    </cfRule>
    <cfRule type="containsBlanks" priority="2" stopIfTrue="1">
      <formula>LEN(TRIM(N5))=0</formula>
    </cfRule>
  </conditionalFormatting>
  <hyperlinks>
    <hyperlink ref="A1:T1" location="Summary!A1" display="Service de Génétique CHU Liège (BE/BEL). Tool for Sample Identification / Tracability  KASP Fluo vs. NGS.©"/>
  </hyperlinks>
  <printOptions horizontalCentered="1" verticalCentered="1"/>
  <pageMargins left="0.39370078740157483" right="0.39370078740157483" top="0.39370078740157483" bottom="0.39370078740157483" header="0.19685039370078741" footer="0.19685039370078741"/>
  <pageSetup paperSize="9" scale="48" orientation="landscape" horizontalDpi="0" verticalDpi="0" r:id="rId1"/>
  <headerFooter>
    <oddHeader>&amp;CSample01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60" zoomScaleNormal="70" zoomScalePageLayoutView="50" workbookViewId="0">
      <selection sqref="A1:T1"/>
    </sheetView>
  </sheetViews>
  <sheetFormatPr baseColWidth="10" defaultRowHeight="15" x14ac:dyDescent="0.25"/>
  <cols>
    <col min="1" max="20" width="14.28515625" style="5" customWidth="1"/>
    <col min="21" max="16384" width="11.42578125" style="5"/>
  </cols>
  <sheetData>
    <row r="1" spans="1:20" ht="27" customHeight="1" thickBot="1" x14ac:dyDescent="0.3">
      <c r="A1" s="176" t="s">
        <v>370</v>
      </c>
      <c r="B1" s="176"/>
      <c r="C1" s="176"/>
      <c r="D1" s="176"/>
      <c r="E1" s="176"/>
      <c r="F1" s="176"/>
      <c r="G1" s="176"/>
      <c r="H1" s="176"/>
      <c r="I1" s="176"/>
      <c r="J1" s="176"/>
      <c r="K1" s="176"/>
      <c r="L1" s="176"/>
      <c r="M1" s="176"/>
      <c r="N1" s="176"/>
      <c r="O1" s="176"/>
      <c r="P1" s="176"/>
      <c r="Q1" s="176"/>
      <c r="R1" s="176"/>
      <c r="S1" s="176"/>
      <c r="T1" s="176"/>
    </row>
    <row r="2" spans="1:20" s="15" customFormat="1" ht="22.5" customHeight="1" thickBot="1" x14ac:dyDescent="0.3">
      <c r="A2" s="169" t="s">
        <v>10</v>
      </c>
      <c r="B2" s="170"/>
      <c r="C2" s="171" t="str">
        <f>IF(UserData!C9="Passed",UserData!C4,UserData!C9)</f>
        <v>Pending</v>
      </c>
      <c r="D2" s="173"/>
      <c r="E2" s="169" t="s">
        <v>11</v>
      </c>
      <c r="F2" s="170"/>
      <c r="G2" s="171" t="str">
        <f>IF(UserData!C9="Passed",UserData!C5,UserData!C9)</f>
        <v>Pending</v>
      </c>
      <c r="H2" s="173"/>
      <c r="I2" s="169" t="s">
        <v>381</v>
      </c>
      <c r="J2" s="170"/>
      <c r="K2" s="171" t="str">
        <f>IF(UserData!C9="Passed",UserData!C6,UserData!C9)</f>
        <v>Pending</v>
      </c>
      <c r="L2" s="173"/>
      <c r="M2" s="169" t="s">
        <v>12</v>
      </c>
      <c r="N2" s="170"/>
      <c r="O2" s="171" t="str">
        <f>IF(UserData!C9="Passed",UserData!C7,UserData!C9)</f>
        <v>Pending</v>
      </c>
      <c r="P2" s="173"/>
      <c r="Q2" s="169" t="s">
        <v>352</v>
      </c>
      <c r="R2" s="170"/>
      <c r="S2" s="171" t="str">
        <f>UserData!C9</f>
        <v>Pending</v>
      </c>
      <c r="T2" s="173"/>
    </row>
    <row r="3" spans="1:20" s="15" customFormat="1" ht="22.5" customHeight="1" thickBot="1" x14ac:dyDescent="0.3">
      <c r="A3" s="169" t="s">
        <v>2</v>
      </c>
      <c r="B3" s="170"/>
      <c r="C3" s="171"/>
      <c r="D3" s="172"/>
      <c r="E3" s="172"/>
      <c r="F3" s="173"/>
      <c r="G3" s="169" t="s">
        <v>3</v>
      </c>
      <c r="H3" s="170"/>
      <c r="I3" s="171"/>
      <c r="J3" s="172"/>
      <c r="K3" s="172"/>
      <c r="L3" s="172"/>
      <c r="M3" s="173"/>
      <c r="N3" s="169" t="s">
        <v>345</v>
      </c>
      <c r="O3" s="170"/>
      <c r="P3" s="171"/>
      <c r="Q3" s="172"/>
      <c r="R3" s="172"/>
      <c r="S3" s="172"/>
      <c r="T3" s="173"/>
    </row>
    <row r="4" spans="1:20" s="15" customFormat="1" ht="22.5" customHeight="1" thickBot="1" x14ac:dyDescent="0.3">
      <c r="A4" s="169" t="s">
        <v>282</v>
      </c>
      <c r="B4" s="170"/>
      <c r="C4" s="171"/>
      <c r="D4" s="172"/>
      <c r="E4" s="172"/>
      <c r="F4" s="173"/>
      <c r="G4" s="169" t="s">
        <v>0</v>
      </c>
      <c r="H4" s="170"/>
      <c r="I4" s="171"/>
      <c r="J4" s="172"/>
      <c r="K4" s="172"/>
      <c r="L4" s="172"/>
      <c r="M4" s="173"/>
      <c r="N4" s="169" t="s">
        <v>1</v>
      </c>
      <c r="O4" s="170"/>
      <c r="P4" s="171"/>
      <c r="Q4" s="172"/>
      <c r="R4" s="172"/>
      <c r="S4" s="172"/>
      <c r="T4" s="173"/>
    </row>
    <row r="5" spans="1:20" s="29" customFormat="1" ht="22.5" customHeight="1" thickBot="1" x14ac:dyDescent="0.3">
      <c r="A5" s="100" t="s">
        <v>274</v>
      </c>
      <c r="B5" s="110" t="str">
        <f>IF(UserData!C9&lt;&gt;"Passed",UserData!C9,IF(COUNTIF(B7:B38,"")=32,"No Entry",IF(COUNTIF(B7:B38,"")+COUNTIF(B7:B38,1)+COUNTIF(B7:B38,0)&lt;&gt;32,"Error",SUM(B7:B38)/(32-COUNTIF(B7:B38,"")))))</f>
        <v>Pending</v>
      </c>
      <c r="C5" s="102" t="s">
        <v>271</v>
      </c>
      <c r="D5" s="120" t="str">
        <f>IF(S2&lt;&gt;"Passed",S2,IF($B5="No Entry","No Entry",COUNTIF(B7:B38,1)))</f>
        <v>Pending</v>
      </c>
      <c r="E5" s="97" t="s">
        <v>272</v>
      </c>
      <c r="F5" s="120" t="str">
        <f>IF(S2&lt;&gt;"Passed",S2,IF($B5="No Entry","No Entry",COUNTIF(B7:B38,0)))</f>
        <v>Pending</v>
      </c>
      <c r="G5" s="108" t="s">
        <v>366</v>
      </c>
      <c r="H5" s="174" t="str">
        <f>IF(S2&lt;&gt;"Passed",S2,IF(B5="No Entry","No Entry",1000000000*PRODUCT(I7:I38)))</f>
        <v>Pending</v>
      </c>
      <c r="I5" s="175"/>
      <c r="J5" s="109" t="s">
        <v>367</v>
      </c>
      <c r="K5" s="182" t="str">
        <f>IF(S2&lt;&gt;"Passed",S2,IF(B5="No Entry","No Entry",1000000000*PRODUCT(J7:J38)))</f>
        <v>Pending</v>
      </c>
      <c r="L5" s="175"/>
      <c r="M5" s="102" t="s">
        <v>368</v>
      </c>
      <c r="N5" s="182" t="str">
        <f>IF(S2&lt;&gt;"Passed",S2,IF(B5="No Entry","No Entry",1000000000*PRODUCT(T7:T38)))</f>
        <v>Pending</v>
      </c>
      <c r="O5" s="175"/>
      <c r="P5" s="177" t="s">
        <v>354</v>
      </c>
      <c r="Q5" s="178"/>
      <c r="R5" s="179" t="str">
        <f>IF(S2&lt;&gt;"Passed",S2,IF(B5="No Entry","No Entry",IF(N5&lt;=1000,"Passed",IF(N5&lt;=10000,"Mitigated",IF(N5&lt;=100000,"Caution",IF(N5&lt;=1000000,"Hazardous","Failed"))))))</f>
        <v>Pending</v>
      </c>
      <c r="S5" s="180"/>
      <c r="T5" s="181"/>
    </row>
    <row r="6" spans="1:20" ht="22.5" customHeight="1" thickBot="1" x14ac:dyDescent="0.3">
      <c r="A6" s="16" t="s">
        <v>6</v>
      </c>
      <c r="B6" s="101" t="s">
        <v>7</v>
      </c>
      <c r="C6" s="98" t="s">
        <v>4</v>
      </c>
      <c r="D6" s="99" t="s">
        <v>5</v>
      </c>
      <c r="E6" s="94" t="s">
        <v>318</v>
      </c>
      <c r="F6" s="91" t="s">
        <v>333</v>
      </c>
      <c r="G6" s="94" t="s">
        <v>320</v>
      </c>
      <c r="H6" s="91" t="s">
        <v>334</v>
      </c>
      <c r="I6" s="94" t="s">
        <v>346</v>
      </c>
      <c r="J6" s="91" t="s">
        <v>347</v>
      </c>
      <c r="K6" s="94" t="s">
        <v>321</v>
      </c>
      <c r="L6" s="95" t="s">
        <v>322</v>
      </c>
      <c r="M6" s="95" t="s">
        <v>323</v>
      </c>
      <c r="N6" s="95" t="s">
        <v>319</v>
      </c>
      <c r="O6" s="95" t="s">
        <v>350</v>
      </c>
      <c r="P6" s="96" t="s">
        <v>351</v>
      </c>
      <c r="Q6" s="92" t="s">
        <v>8</v>
      </c>
      <c r="R6" s="93" t="s">
        <v>9</v>
      </c>
      <c r="S6" s="91" t="s">
        <v>348</v>
      </c>
      <c r="T6" s="101" t="s">
        <v>369</v>
      </c>
    </row>
    <row r="7" spans="1:20" ht="22.5" customHeight="1" x14ac:dyDescent="0.25">
      <c r="A7" s="17">
        <v>1</v>
      </c>
      <c r="B7" s="17" t="str">
        <f>IF(OR(C7="",E7="",F7="",S$2&lt;&gt;"Passed"),"",IF(E7=F7,1,0))</f>
        <v/>
      </c>
      <c r="C7" s="7"/>
      <c r="D7" s="84"/>
      <c r="E7" s="7"/>
      <c r="F7" s="84"/>
      <c r="G7" s="7"/>
      <c r="H7" s="84"/>
      <c r="I7" s="30"/>
      <c r="J7" s="30"/>
      <c r="K7" s="121"/>
      <c r="L7" s="86"/>
      <c r="M7" s="86"/>
      <c r="N7" s="83"/>
      <c r="O7" s="86"/>
      <c r="P7" s="88"/>
      <c r="Q7" s="7"/>
      <c r="R7" s="83"/>
      <c r="S7" s="84"/>
      <c r="T7" s="17" t="str">
        <f>IF(ISNUMBER(B7),IF(E7=F7,I7,1),"")</f>
        <v/>
      </c>
    </row>
    <row r="8" spans="1:20" ht="22.5" customHeight="1" x14ac:dyDescent="0.25">
      <c r="A8" s="18">
        <v>2</v>
      </c>
      <c r="B8" s="18" t="str">
        <f t="shared" ref="B8:B38" si="0">IF(OR(C8="",E8="",F8="",S$2&lt;&gt;"Passed"),"",IF(E8=F8,1,0))</f>
        <v/>
      </c>
      <c r="C8" s="8"/>
      <c r="D8" s="9"/>
      <c r="E8" s="8"/>
      <c r="F8" s="9"/>
      <c r="G8" s="8"/>
      <c r="H8" s="9"/>
      <c r="I8" s="31"/>
      <c r="J8" s="31"/>
      <c r="K8" s="122"/>
      <c r="L8" s="123"/>
      <c r="M8" s="123"/>
      <c r="N8" s="6"/>
      <c r="O8" s="123"/>
      <c r="P8" s="127"/>
      <c r="Q8" s="8"/>
      <c r="R8" s="6"/>
      <c r="S8" s="9"/>
      <c r="T8" s="18" t="str">
        <f t="shared" ref="T8:T38" si="1">IF(ISNUMBER(B8),IF(E8=F8,I8,1),"")</f>
        <v/>
      </c>
    </row>
    <row r="9" spans="1:20" ht="22.5" customHeight="1" x14ac:dyDescent="0.25">
      <c r="A9" s="19">
        <v>3</v>
      </c>
      <c r="B9" s="19" t="str">
        <f t="shared" si="0"/>
        <v/>
      </c>
      <c r="C9" s="10"/>
      <c r="D9" s="90"/>
      <c r="E9" s="10"/>
      <c r="F9" s="90"/>
      <c r="G9" s="10"/>
      <c r="H9" s="90"/>
      <c r="I9" s="32"/>
      <c r="J9" s="32"/>
      <c r="K9" s="124"/>
      <c r="L9" s="85"/>
      <c r="M9" s="85"/>
      <c r="N9" s="82"/>
      <c r="O9" s="85"/>
      <c r="P9" s="89"/>
      <c r="Q9" s="10"/>
      <c r="R9" s="82"/>
      <c r="S9" s="90"/>
      <c r="T9" s="19" t="str">
        <f t="shared" si="1"/>
        <v/>
      </c>
    </row>
    <row r="10" spans="1:20" ht="22.5" customHeight="1" x14ac:dyDescent="0.25">
      <c r="A10" s="18">
        <v>4</v>
      </c>
      <c r="B10" s="18" t="str">
        <f t="shared" si="0"/>
        <v/>
      </c>
      <c r="C10" s="8"/>
      <c r="D10" s="9"/>
      <c r="E10" s="8"/>
      <c r="F10" s="9"/>
      <c r="G10" s="8"/>
      <c r="H10" s="9"/>
      <c r="I10" s="31"/>
      <c r="J10" s="31"/>
      <c r="K10" s="122"/>
      <c r="L10" s="123"/>
      <c r="M10" s="123"/>
      <c r="N10" s="6"/>
      <c r="O10" s="123"/>
      <c r="P10" s="127"/>
      <c r="Q10" s="8"/>
      <c r="R10" s="6"/>
      <c r="S10" s="9"/>
      <c r="T10" s="18" t="str">
        <f t="shared" si="1"/>
        <v/>
      </c>
    </row>
    <row r="11" spans="1:20" ht="22.5" customHeight="1" x14ac:dyDescent="0.25">
      <c r="A11" s="19">
        <v>5</v>
      </c>
      <c r="B11" s="19" t="str">
        <f t="shared" si="0"/>
        <v/>
      </c>
      <c r="C11" s="10"/>
      <c r="D11" s="90"/>
      <c r="E11" s="10"/>
      <c r="F11" s="90"/>
      <c r="G11" s="10"/>
      <c r="H11" s="90"/>
      <c r="I11" s="32"/>
      <c r="J11" s="32"/>
      <c r="K11" s="124"/>
      <c r="L11" s="85"/>
      <c r="M11" s="85"/>
      <c r="N11" s="82"/>
      <c r="O11" s="85"/>
      <c r="P11" s="89"/>
      <c r="Q11" s="10"/>
      <c r="R11" s="82"/>
      <c r="S11" s="90"/>
      <c r="T11" s="19" t="str">
        <f t="shared" si="1"/>
        <v/>
      </c>
    </row>
    <row r="12" spans="1:20" ht="22.5" customHeight="1" x14ac:dyDescent="0.25">
      <c r="A12" s="18">
        <v>6</v>
      </c>
      <c r="B12" s="18" t="str">
        <f t="shared" si="0"/>
        <v/>
      </c>
      <c r="C12" s="8"/>
      <c r="D12" s="9"/>
      <c r="E12" s="8"/>
      <c r="F12" s="9"/>
      <c r="G12" s="8"/>
      <c r="H12" s="9"/>
      <c r="I12" s="31"/>
      <c r="J12" s="31"/>
      <c r="K12" s="122"/>
      <c r="L12" s="123"/>
      <c r="M12" s="123"/>
      <c r="N12" s="6"/>
      <c r="O12" s="123"/>
      <c r="P12" s="127"/>
      <c r="Q12" s="8"/>
      <c r="R12" s="6"/>
      <c r="S12" s="9"/>
      <c r="T12" s="18" t="str">
        <f t="shared" si="1"/>
        <v/>
      </c>
    </row>
    <row r="13" spans="1:20" ht="22.5" customHeight="1" x14ac:dyDescent="0.25">
      <c r="A13" s="19">
        <v>7</v>
      </c>
      <c r="B13" s="19" t="str">
        <f t="shared" si="0"/>
        <v/>
      </c>
      <c r="C13" s="10"/>
      <c r="D13" s="90"/>
      <c r="E13" s="10"/>
      <c r="F13" s="90"/>
      <c r="G13" s="10"/>
      <c r="H13" s="90"/>
      <c r="I13" s="32"/>
      <c r="J13" s="32"/>
      <c r="K13" s="124"/>
      <c r="L13" s="85"/>
      <c r="M13" s="85"/>
      <c r="N13" s="82"/>
      <c r="O13" s="85"/>
      <c r="P13" s="89"/>
      <c r="Q13" s="10"/>
      <c r="R13" s="82"/>
      <c r="S13" s="90"/>
      <c r="T13" s="19" t="str">
        <f t="shared" si="1"/>
        <v/>
      </c>
    </row>
    <row r="14" spans="1:20" ht="22.5" customHeight="1" x14ac:dyDescent="0.25">
      <c r="A14" s="18">
        <v>8</v>
      </c>
      <c r="B14" s="18" t="str">
        <f t="shared" si="0"/>
        <v/>
      </c>
      <c r="C14" s="8"/>
      <c r="D14" s="9"/>
      <c r="E14" s="8"/>
      <c r="F14" s="9"/>
      <c r="G14" s="8"/>
      <c r="H14" s="9"/>
      <c r="I14" s="31"/>
      <c r="J14" s="31"/>
      <c r="K14" s="122"/>
      <c r="L14" s="123"/>
      <c r="M14" s="123"/>
      <c r="N14" s="6"/>
      <c r="O14" s="123"/>
      <c r="P14" s="127"/>
      <c r="Q14" s="8"/>
      <c r="R14" s="6"/>
      <c r="S14" s="9"/>
      <c r="T14" s="18" t="str">
        <f t="shared" si="1"/>
        <v/>
      </c>
    </row>
    <row r="15" spans="1:20" ht="22.5" customHeight="1" x14ac:dyDescent="0.25">
      <c r="A15" s="19">
        <v>9</v>
      </c>
      <c r="B15" s="19" t="str">
        <f t="shared" si="0"/>
        <v/>
      </c>
      <c r="C15" s="10"/>
      <c r="D15" s="90"/>
      <c r="E15" s="10"/>
      <c r="F15" s="90"/>
      <c r="G15" s="10"/>
      <c r="H15" s="90"/>
      <c r="I15" s="32"/>
      <c r="J15" s="32"/>
      <c r="K15" s="124"/>
      <c r="L15" s="85"/>
      <c r="M15" s="85"/>
      <c r="N15" s="82"/>
      <c r="O15" s="85"/>
      <c r="P15" s="89"/>
      <c r="Q15" s="10"/>
      <c r="R15" s="82"/>
      <c r="S15" s="90"/>
      <c r="T15" s="19" t="str">
        <f t="shared" si="1"/>
        <v/>
      </c>
    </row>
    <row r="16" spans="1:20" ht="22.5" customHeight="1" x14ac:dyDescent="0.25">
      <c r="A16" s="18">
        <v>10</v>
      </c>
      <c r="B16" s="18" t="str">
        <f t="shared" si="0"/>
        <v/>
      </c>
      <c r="C16" s="8"/>
      <c r="D16" s="9"/>
      <c r="E16" s="8"/>
      <c r="F16" s="9"/>
      <c r="G16" s="8"/>
      <c r="H16" s="9"/>
      <c r="I16" s="31"/>
      <c r="J16" s="31"/>
      <c r="K16" s="122"/>
      <c r="L16" s="123"/>
      <c r="M16" s="123"/>
      <c r="N16" s="6"/>
      <c r="O16" s="123"/>
      <c r="P16" s="127"/>
      <c r="Q16" s="8"/>
      <c r="R16" s="6"/>
      <c r="S16" s="9"/>
      <c r="T16" s="18" t="str">
        <f t="shared" si="1"/>
        <v/>
      </c>
    </row>
    <row r="17" spans="1:20" ht="22.5" customHeight="1" x14ac:dyDescent="0.25">
      <c r="A17" s="19">
        <v>11</v>
      </c>
      <c r="B17" s="19" t="str">
        <f t="shared" si="0"/>
        <v/>
      </c>
      <c r="C17" s="10"/>
      <c r="D17" s="90"/>
      <c r="E17" s="10"/>
      <c r="F17" s="90"/>
      <c r="G17" s="10"/>
      <c r="H17" s="90"/>
      <c r="I17" s="32"/>
      <c r="J17" s="32"/>
      <c r="K17" s="124"/>
      <c r="L17" s="85"/>
      <c r="M17" s="85"/>
      <c r="N17" s="82"/>
      <c r="O17" s="85"/>
      <c r="P17" s="89"/>
      <c r="Q17" s="10"/>
      <c r="R17" s="82"/>
      <c r="S17" s="90"/>
      <c r="T17" s="19" t="str">
        <f t="shared" si="1"/>
        <v/>
      </c>
    </row>
    <row r="18" spans="1:20" ht="22.5" customHeight="1" x14ac:dyDescent="0.25">
      <c r="A18" s="18">
        <v>12</v>
      </c>
      <c r="B18" s="18" t="str">
        <f t="shared" si="0"/>
        <v/>
      </c>
      <c r="C18" s="8"/>
      <c r="D18" s="9"/>
      <c r="E18" s="8"/>
      <c r="F18" s="9"/>
      <c r="G18" s="8"/>
      <c r="H18" s="9"/>
      <c r="I18" s="31"/>
      <c r="J18" s="31"/>
      <c r="K18" s="122"/>
      <c r="L18" s="123"/>
      <c r="M18" s="123"/>
      <c r="N18" s="6"/>
      <c r="O18" s="123"/>
      <c r="P18" s="127"/>
      <c r="Q18" s="8"/>
      <c r="R18" s="6"/>
      <c r="S18" s="9"/>
      <c r="T18" s="18" t="str">
        <f t="shared" si="1"/>
        <v/>
      </c>
    </row>
    <row r="19" spans="1:20" ht="22.5" customHeight="1" x14ac:dyDescent="0.25">
      <c r="A19" s="19">
        <v>13</v>
      </c>
      <c r="B19" s="19" t="str">
        <f t="shared" si="0"/>
        <v/>
      </c>
      <c r="C19" s="10"/>
      <c r="D19" s="90"/>
      <c r="E19" s="10"/>
      <c r="F19" s="90"/>
      <c r="G19" s="10"/>
      <c r="H19" s="90"/>
      <c r="I19" s="32"/>
      <c r="J19" s="32"/>
      <c r="K19" s="124"/>
      <c r="L19" s="85"/>
      <c r="M19" s="85"/>
      <c r="N19" s="82"/>
      <c r="O19" s="85"/>
      <c r="P19" s="89"/>
      <c r="Q19" s="10"/>
      <c r="R19" s="82"/>
      <c r="S19" s="90"/>
      <c r="T19" s="19" t="str">
        <f t="shared" si="1"/>
        <v/>
      </c>
    </row>
    <row r="20" spans="1:20" ht="22.5" customHeight="1" x14ac:dyDescent="0.25">
      <c r="A20" s="18">
        <v>14</v>
      </c>
      <c r="B20" s="18" t="str">
        <f t="shared" si="0"/>
        <v/>
      </c>
      <c r="C20" s="8"/>
      <c r="D20" s="9"/>
      <c r="E20" s="8"/>
      <c r="F20" s="9"/>
      <c r="G20" s="8"/>
      <c r="H20" s="9"/>
      <c r="I20" s="31"/>
      <c r="J20" s="31"/>
      <c r="K20" s="122"/>
      <c r="L20" s="123"/>
      <c r="M20" s="123"/>
      <c r="N20" s="6"/>
      <c r="O20" s="123"/>
      <c r="P20" s="127"/>
      <c r="Q20" s="8"/>
      <c r="R20" s="6"/>
      <c r="S20" s="9"/>
      <c r="T20" s="18" t="str">
        <f t="shared" si="1"/>
        <v/>
      </c>
    </row>
    <row r="21" spans="1:20" ht="22.5" customHeight="1" x14ac:dyDescent="0.25">
      <c r="A21" s="19">
        <v>15</v>
      </c>
      <c r="B21" s="19" t="str">
        <f t="shared" si="0"/>
        <v/>
      </c>
      <c r="C21" s="10"/>
      <c r="D21" s="90"/>
      <c r="E21" s="10"/>
      <c r="F21" s="90"/>
      <c r="G21" s="10"/>
      <c r="H21" s="90"/>
      <c r="I21" s="32"/>
      <c r="J21" s="32"/>
      <c r="K21" s="124"/>
      <c r="L21" s="85"/>
      <c r="M21" s="85"/>
      <c r="N21" s="82"/>
      <c r="O21" s="85"/>
      <c r="P21" s="89"/>
      <c r="Q21" s="10"/>
      <c r="R21" s="82"/>
      <c r="S21" s="90"/>
      <c r="T21" s="19" t="str">
        <f t="shared" si="1"/>
        <v/>
      </c>
    </row>
    <row r="22" spans="1:20" ht="22.5" customHeight="1" x14ac:dyDescent="0.25">
      <c r="A22" s="18">
        <v>16</v>
      </c>
      <c r="B22" s="18" t="str">
        <f t="shared" si="0"/>
        <v/>
      </c>
      <c r="C22" s="8"/>
      <c r="D22" s="9"/>
      <c r="E22" s="8"/>
      <c r="F22" s="9"/>
      <c r="G22" s="8"/>
      <c r="H22" s="9"/>
      <c r="I22" s="31"/>
      <c r="J22" s="31"/>
      <c r="K22" s="122"/>
      <c r="L22" s="123"/>
      <c r="M22" s="123"/>
      <c r="N22" s="6"/>
      <c r="O22" s="123"/>
      <c r="P22" s="127"/>
      <c r="Q22" s="8"/>
      <c r="R22" s="6"/>
      <c r="S22" s="9"/>
      <c r="T22" s="18" t="str">
        <f t="shared" si="1"/>
        <v/>
      </c>
    </row>
    <row r="23" spans="1:20" ht="22.5" customHeight="1" x14ac:dyDescent="0.25">
      <c r="A23" s="19">
        <v>17</v>
      </c>
      <c r="B23" s="19" t="str">
        <f t="shared" si="0"/>
        <v/>
      </c>
      <c r="C23" s="10"/>
      <c r="D23" s="90"/>
      <c r="E23" s="10"/>
      <c r="F23" s="90"/>
      <c r="G23" s="10"/>
      <c r="H23" s="90"/>
      <c r="I23" s="32"/>
      <c r="J23" s="32"/>
      <c r="K23" s="124"/>
      <c r="L23" s="85"/>
      <c r="M23" s="85"/>
      <c r="N23" s="82"/>
      <c r="O23" s="85"/>
      <c r="P23" s="89"/>
      <c r="Q23" s="10"/>
      <c r="R23" s="82"/>
      <c r="S23" s="90"/>
      <c r="T23" s="19" t="str">
        <f t="shared" si="1"/>
        <v/>
      </c>
    </row>
    <row r="24" spans="1:20" ht="22.5" customHeight="1" x14ac:dyDescent="0.25">
      <c r="A24" s="18">
        <v>18</v>
      </c>
      <c r="B24" s="18" t="str">
        <f t="shared" si="0"/>
        <v/>
      </c>
      <c r="C24" s="8"/>
      <c r="D24" s="9"/>
      <c r="E24" s="8"/>
      <c r="F24" s="9"/>
      <c r="G24" s="8"/>
      <c r="H24" s="9"/>
      <c r="I24" s="31"/>
      <c r="J24" s="31"/>
      <c r="K24" s="122"/>
      <c r="L24" s="123"/>
      <c r="M24" s="123"/>
      <c r="N24" s="6"/>
      <c r="O24" s="123"/>
      <c r="P24" s="127"/>
      <c r="Q24" s="8"/>
      <c r="R24" s="6"/>
      <c r="S24" s="9"/>
      <c r="T24" s="18" t="str">
        <f t="shared" si="1"/>
        <v/>
      </c>
    </row>
    <row r="25" spans="1:20" ht="22.5" customHeight="1" x14ac:dyDescent="0.25">
      <c r="A25" s="19">
        <v>19</v>
      </c>
      <c r="B25" s="19" t="str">
        <f t="shared" si="0"/>
        <v/>
      </c>
      <c r="C25" s="10"/>
      <c r="D25" s="90"/>
      <c r="E25" s="10"/>
      <c r="F25" s="90"/>
      <c r="G25" s="10"/>
      <c r="H25" s="90"/>
      <c r="I25" s="32"/>
      <c r="J25" s="32"/>
      <c r="K25" s="124"/>
      <c r="L25" s="85"/>
      <c r="M25" s="85"/>
      <c r="N25" s="82"/>
      <c r="O25" s="85"/>
      <c r="P25" s="89"/>
      <c r="Q25" s="10"/>
      <c r="R25" s="82"/>
      <c r="S25" s="90"/>
      <c r="T25" s="19" t="str">
        <f t="shared" si="1"/>
        <v/>
      </c>
    </row>
    <row r="26" spans="1:20" ht="22.5" customHeight="1" x14ac:dyDescent="0.25">
      <c r="A26" s="18">
        <v>20</v>
      </c>
      <c r="B26" s="18" t="str">
        <f t="shared" si="0"/>
        <v/>
      </c>
      <c r="C26" s="8"/>
      <c r="D26" s="9"/>
      <c r="E26" s="8"/>
      <c r="F26" s="9"/>
      <c r="G26" s="8"/>
      <c r="H26" s="9"/>
      <c r="I26" s="31"/>
      <c r="J26" s="31"/>
      <c r="K26" s="122"/>
      <c r="L26" s="123"/>
      <c r="M26" s="123"/>
      <c r="N26" s="6"/>
      <c r="O26" s="123"/>
      <c r="P26" s="127"/>
      <c r="Q26" s="8"/>
      <c r="R26" s="6"/>
      <c r="S26" s="9"/>
      <c r="T26" s="18" t="str">
        <f t="shared" si="1"/>
        <v/>
      </c>
    </row>
    <row r="27" spans="1:20" ht="22.5" customHeight="1" x14ac:dyDescent="0.25">
      <c r="A27" s="19">
        <v>21</v>
      </c>
      <c r="B27" s="19" t="str">
        <f t="shared" si="0"/>
        <v/>
      </c>
      <c r="C27" s="10"/>
      <c r="D27" s="90"/>
      <c r="E27" s="10"/>
      <c r="F27" s="90"/>
      <c r="G27" s="10"/>
      <c r="H27" s="90"/>
      <c r="I27" s="32"/>
      <c r="J27" s="32"/>
      <c r="K27" s="124"/>
      <c r="L27" s="85"/>
      <c r="M27" s="85"/>
      <c r="N27" s="82"/>
      <c r="O27" s="85"/>
      <c r="P27" s="89"/>
      <c r="Q27" s="10"/>
      <c r="R27" s="82"/>
      <c r="S27" s="90"/>
      <c r="T27" s="19" t="str">
        <f t="shared" si="1"/>
        <v/>
      </c>
    </row>
    <row r="28" spans="1:20" ht="22.5" customHeight="1" x14ac:dyDescent="0.25">
      <c r="A28" s="18">
        <v>22</v>
      </c>
      <c r="B28" s="18" t="str">
        <f t="shared" si="0"/>
        <v/>
      </c>
      <c r="C28" s="8"/>
      <c r="D28" s="9"/>
      <c r="E28" s="8"/>
      <c r="F28" s="9"/>
      <c r="G28" s="8"/>
      <c r="H28" s="9"/>
      <c r="I28" s="31"/>
      <c r="J28" s="31"/>
      <c r="K28" s="122"/>
      <c r="L28" s="123"/>
      <c r="M28" s="123"/>
      <c r="N28" s="6"/>
      <c r="O28" s="123"/>
      <c r="P28" s="127"/>
      <c r="Q28" s="8"/>
      <c r="R28" s="6"/>
      <c r="S28" s="9"/>
      <c r="T28" s="18" t="str">
        <f t="shared" si="1"/>
        <v/>
      </c>
    </row>
    <row r="29" spans="1:20" ht="22.5" customHeight="1" x14ac:dyDescent="0.25">
      <c r="A29" s="19">
        <v>23</v>
      </c>
      <c r="B29" s="19" t="str">
        <f t="shared" si="0"/>
        <v/>
      </c>
      <c r="C29" s="10"/>
      <c r="D29" s="90"/>
      <c r="E29" s="10"/>
      <c r="F29" s="90"/>
      <c r="G29" s="10"/>
      <c r="H29" s="90"/>
      <c r="I29" s="32"/>
      <c r="J29" s="32"/>
      <c r="K29" s="124"/>
      <c r="L29" s="85"/>
      <c r="M29" s="85"/>
      <c r="N29" s="82"/>
      <c r="O29" s="85"/>
      <c r="P29" s="89"/>
      <c r="Q29" s="10"/>
      <c r="R29" s="82"/>
      <c r="S29" s="90"/>
      <c r="T29" s="19" t="str">
        <f t="shared" si="1"/>
        <v/>
      </c>
    </row>
    <row r="30" spans="1:20" ht="22.5" customHeight="1" x14ac:dyDescent="0.25">
      <c r="A30" s="18">
        <v>24</v>
      </c>
      <c r="B30" s="18" t="str">
        <f t="shared" si="0"/>
        <v/>
      </c>
      <c r="C30" s="8"/>
      <c r="D30" s="9"/>
      <c r="E30" s="8"/>
      <c r="F30" s="9"/>
      <c r="G30" s="8"/>
      <c r="H30" s="9"/>
      <c r="I30" s="31"/>
      <c r="J30" s="31"/>
      <c r="K30" s="122"/>
      <c r="L30" s="123"/>
      <c r="M30" s="123"/>
      <c r="N30" s="6"/>
      <c r="O30" s="123"/>
      <c r="P30" s="127"/>
      <c r="Q30" s="8"/>
      <c r="R30" s="6"/>
      <c r="S30" s="9"/>
      <c r="T30" s="18" t="str">
        <f t="shared" si="1"/>
        <v/>
      </c>
    </row>
    <row r="31" spans="1:20" ht="22.5" customHeight="1" x14ac:dyDescent="0.25">
      <c r="A31" s="19">
        <v>25</v>
      </c>
      <c r="B31" s="19" t="str">
        <f t="shared" si="0"/>
        <v/>
      </c>
      <c r="C31" s="10"/>
      <c r="D31" s="90"/>
      <c r="E31" s="10"/>
      <c r="F31" s="90"/>
      <c r="G31" s="10"/>
      <c r="H31" s="90"/>
      <c r="I31" s="32"/>
      <c r="J31" s="32"/>
      <c r="K31" s="124"/>
      <c r="L31" s="85"/>
      <c r="M31" s="85"/>
      <c r="N31" s="82"/>
      <c r="O31" s="85"/>
      <c r="P31" s="89"/>
      <c r="Q31" s="10"/>
      <c r="R31" s="82"/>
      <c r="S31" s="90"/>
      <c r="T31" s="19" t="str">
        <f t="shared" si="1"/>
        <v/>
      </c>
    </row>
    <row r="32" spans="1:20" ht="22.5" customHeight="1" x14ac:dyDescent="0.25">
      <c r="A32" s="18">
        <v>26</v>
      </c>
      <c r="B32" s="18" t="str">
        <f t="shared" si="0"/>
        <v/>
      </c>
      <c r="C32" s="8"/>
      <c r="D32" s="9"/>
      <c r="E32" s="8"/>
      <c r="F32" s="9"/>
      <c r="G32" s="8"/>
      <c r="H32" s="9"/>
      <c r="I32" s="31"/>
      <c r="J32" s="31"/>
      <c r="K32" s="122"/>
      <c r="L32" s="123"/>
      <c r="M32" s="123"/>
      <c r="N32" s="6"/>
      <c r="O32" s="123"/>
      <c r="P32" s="127"/>
      <c r="Q32" s="8"/>
      <c r="R32" s="6"/>
      <c r="S32" s="9"/>
      <c r="T32" s="18" t="str">
        <f t="shared" si="1"/>
        <v/>
      </c>
    </row>
    <row r="33" spans="1:20" ht="22.5" customHeight="1" x14ac:dyDescent="0.25">
      <c r="A33" s="19">
        <v>27</v>
      </c>
      <c r="B33" s="19" t="str">
        <f t="shared" si="0"/>
        <v/>
      </c>
      <c r="C33" s="10"/>
      <c r="D33" s="90"/>
      <c r="E33" s="10"/>
      <c r="F33" s="90"/>
      <c r="G33" s="10"/>
      <c r="H33" s="90"/>
      <c r="I33" s="32"/>
      <c r="J33" s="32"/>
      <c r="K33" s="124"/>
      <c r="L33" s="85"/>
      <c r="M33" s="85"/>
      <c r="N33" s="82"/>
      <c r="O33" s="85"/>
      <c r="P33" s="89"/>
      <c r="Q33" s="10"/>
      <c r="R33" s="82"/>
      <c r="S33" s="90"/>
      <c r="T33" s="19" t="str">
        <f t="shared" si="1"/>
        <v/>
      </c>
    </row>
    <row r="34" spans="1:20" ht="22.5" customHeight="1" x14ac:dyDescent="0.25">
      <c r="A34" s="18">
        <v>28</v>
      </c>
      <c r="B34" s="18" t="str">
        <f t="shared" si="0"/>
        <v/>
      </c>
      <c r="C34" s="8"/>
      <c r="D34" s="9"/>
      <c r="E34" s="8"/>
      <c r="F34" s="9"/>
      <c r="G34" s="8"/>
      <c r="H34" s="9"/>
      <c r="I34" s="31"/>
      <c r="J34" s="31"/>
      <c r="K34" s="122"/>
      <c r="L34" s="123"/>
      <c r="M34" s="123"/>
      <c r="N34" s="6"/>
      <c r="O34" s="123"/>
      <c r="P34" s="127"/>
      <c r="Q34" s="8"/>
      <c r="R34" s="6"/>
      <c r="S34" s="9"/>
      <c r="T34" s="18" t="str">
        <f t="shared" si="1"/>
        <v/>
      </c>
    </row>
    <row r="35" spans="1:20" ht="22.5" customHeight="1" x14ac:dyDescent="0.25">
      <c r="A35" s="19">
        <v>29</v>
      </c>
      <c r="B35" s="19" t="str">
        <f t="shared" si="0"/>
        <v/>
      </c>
      <c r="C35" s="10"/>
      <c r="D35" s="90"/>
      <c r="E35" s="10"/>
      <c r="F35" s="90"/>
      <c r="G35" s="10"/>
      <c r="H35" s="90"/>
      <c r="I35" s="32"/>
      <c r="J35" s="32"/>
      <c r="K35" s="124"/>
      <c r="L35" s="85"/>
      <c r="M35" s="85"/>
      <c r="N35" s="82"/>
      <c r="O35" s="85"/>
      <c r="P35" s="89"/>
      <c r="Q35" s="10"/>
      <c r="R35" s="82"/>
      <c r="S35" s="90"/>
      <c r="T35" s="19" t="str">
        <f t="shared" si="1"/>
        <v/>
      </c>
    </row>
    <row r="36" spans="1:20" ht="22.5" customHeight="1" x14ac:dyDescent="0.25">
      <c r="A36" s="18">
        <v>30</v>
      </c>
      <c r="B36" s="18" t="str">
        <f t="shared" si="0"/>
        <v/>
      </c>
      <c r="C36" s="8"/>
      <c r="D36" s="9"/>
      <c r="E36" s="8"/>
      <c r="F36" s="9"/>
      <c r="G36" s="8"/>
      <c r="H36" s="9"/>
      <c r="I36" s="31"/>
      <c r="J36" s="31"/>
      <c r="K36" s="122"/>
      <c r="L36" s="123"/>
      <c r="M36" s="123"/>
      <c r="N36" s="6"/>
      <c r="O36" s="123"/>
      <c r="P36" s="127"/>
      <c r="Q36" s="8"/>
      <c r="R36" s="6"/>
      <c r="S36" s="9"/>
      <c r="T36" s="18" t="str">
        <f t="shared" si="1"/>
        <v/>
      </c>
    </row>
    <row r="37" spans="1:20" ht="22.5" customHeight="1" x14ac:dyDescent="0.25">
      <c r="A37" s="19">
        <v>31</v>
      </c>
      <c r="B37" s="19" t="str">
        <f t="shared" si="0"/>
        <v/>
      </c>
      <c r="C37" s="10"/>
      <c r="D37" s="90"/>
      <c r="E37" s="10"/>
      <c r="F37" s="90"/>
      <c r="G37" s="10"/>
      <c r="H37" s="90"/>
      <c r="I37" s="32"/>
      <c r="J37" s="32"/>
      <c r="K37" s="124"/>
      <c r="L37" s="85"/>
      <c r="M37" s="85"/>
      <c r="N37" s="82"/>
      <c r="O37" s="85"/>
      <c r="P37" s="89"/>
      <c r="Q37" s="10"/>
      <c r="R37" s="82"/>
      <c r="S37" s="90"/>
      <c r="T37" s="19" t="str">
        <f t="shared" si="1"/>
        <v/>
      </c>
    </row>
    <row r="38" spans="1:20" ht="22.5" customHeight="1" thickBot="1" x14ac:dyDescent="0.3">
      <c r="A38" s="26">
        <v>32</v>
      </c>
      <c r="B38" s="26" t="str">
        <f t="shared" si="0"/>
        <v/>
      </c>
      <c r="C38" s="27"/>
      <c r="D38" s="28"/>
      <c r="E38" s="11"/>
      <c r="F38" s="13"/>
      <c r="G38" s="11"/>
      <c r="H38" s="13"/>
      <c r="I38" s="33"/>
      <c r="J38" s="33"/>
      <c r="K38" s="125"/>
      <c r="L38" s="126"/>
      <c r="M38" s="126"/>
      <c r="N38" s="12"/>
      <c r="O38" s="126"/>
      <c r="P38" s="128"/>
      <c r="Q38" s="11"/>
      <c r="R38" s="12"/>
      <c r="S38" s="13"/>
      <c r="T38" s="20" t="str">
        <f t="shared" si="1"/>
        <v/>
      </c>
    </row>
    <row r="39" spans="1:20" ht="22.5" customHeight="1" thickBot="1" x14ac:dyDescent="0.3">
      <c r="A39" s="136" t="s">
        <v>378</v>
      </c>
      <c r="B39" s="137"/>
      <c r="C39" s="137"/>
      <c r="D39" s="138"/>
      <c r="E39" s="136" t="s">
        <v>310</v>
      </c>
      <c r="F39" s="137"/>
      <c r="G39" s="137"/>
      <c r="H39" s="137"/>
      <c r="I39" s="138"/>
      <c r="J39" s="136" t="s">
        <v>311</v>
      </c>
      <c r="K39" s="137"/>
      <c r="L39" s="137"/>
      <c r="M39" s="137"/>
      <c r="N39" s="138"/>
      <c r="O39" s="136" t="s">
        <v>379</v>
      </c>
      <c r="P39" s="137"/>
      <c r="Q39" s="137"/>
      <c r="R39" s="137"/>
      <c r="S39" s="137"/>
      <c r="T39" s="138"/>
    </row>
    <row r="40" spans="1:20" ht="30" customHeight="1" x14ac:dyDescent="0.25">
      <c r="A40" s="139" t="s">
        <v>377</v>
      </c>
      <c r="B40" s="140"/>
      <c r="C40" s="140"/>
      <c r="D40" s="141"/>
      <c r="E40" s="139" t="s">
        <v>377</v>
      </c>
      <c r="F40" s="140"/>
      <c r="G40" s="140"/>
      <c r="H40" s="140"/>
      <c r="I40" s="141"/>
      <c r="J40" s="139" t="s">
        <v>377</v>
      </c>
      <c r="K40" s="140"/>
      <c r="L40" s="140"/>
      <c r="M40" s="140"/>
      <c r="N40" s="141"/>
      <c r="O40" s="105" t="s">
        <v>271</v>
      </c>
      <c r="P40" s="84"/>
      <c r="Q40" s="106" t="s">
        <v>312</v>
      </c>
      <c r="R40" s="43"/>
      <c r="S40" s="104" t="s">
        <v>272</v>
      </c>
      <c r="T40" s="43"/>
    </row>
    <row r="41" spans="1:20" ht="30" customHeight="1" thickBot="1" x14ac:dyDescent="0.3">
      <c r="A41" s="142"/>
      <c r="B41" s="143"/>
      <c r="C41" s="143"/>
      <c r="D41" s="144"/>
      <c r="E41" s="142"/>
      <c r="F41" s="143"/>
      <c r="G41" s="143"/>
      <c r="H41" s="143"/>
      <c r="I41" s="144"/>
      <c r="J41" s="142"/>
      <c r="K41" s="143"/>
      <c r="L41" s="143"/>
      <c r="M41" s="143"/>
      <c r="N41" s="144"/>
      <c r="O41" s="103" t="s">
        <v>363</v>
      </c>
      <c r="P41" s="87"/>
      <c r="Q41" s="107" t="s">
        <v>360</v>
      </c>
      <c r="R41" s="42"/>
      <c r="S41" s="11" t="s">
        <v>349</v>
      </c>
      <c r="T41" s="42"/>
    </row>
    <row r="42" spans="1:20" ht="37.5" customHeight="1" x14ac:dyDescent="0.25">
      <c r="A42" s="142"/>
      <c r="B42" s="143"/>
      <c r="C42" s="143"/>
      <c r="D42" s="144"/>
      <c r="E42" s="142"/>
      <c r="F42" s="143"/>
      <c r="G42" s="143"/>
      <c r="H42" s="143"/>
      <c r="I42" s="144"/>
      <c r="J42" s="142"/>
      <c r="K42" s="143"/>
      <c r="L42" s="143"/>
      <c r="M42" s="143"/>
      <c r="N42" s="144"/>
      <c r="O42" s="183" t="s">
        <v>374</v>
      </c>
      <c r="P42" s="184"/>
      <c r="Q42" s="184"/>
      <c r="R42" s="184"/>
      <c r="S42" s="184"/>
      <c r="T42" s="185"/>
    </row>
    <row r="43" spans="1:20" ht="37.5" customHeight="1" thickBot="1" x14ac:dyDescent="0.3">
      <c r="A43" s="145"/>
      <c r="B43" s="146"/>
      <c r="C43" s="146"/>
      <c r="D43" s="147"/>
      <c r="E43" s="145"/>
      <c r="F43" s="146"/>
      <c r="G43" s="146"/>
      <c r="H43" s="146"/>
      <c r="I43" s="147"/>
      <c r="J43" s="145"/>
      <c r="K43" s="146"/>
      <c r="L43" s="146"/>
      <c r="M43" s="146"/>
      <c r="N43" s="147"/>
      <c r="O43" s="186"/>
      <c r="P43" s="187"/>
      <c r="Q43" s="187"/>
      <c r="R43" s="187"/>
      <c r="S43" s="187"/>
      <c r="T43" s="188"/>
    </row>
  </sheetData>
  <mergeCells count="36">
    <mergeCell ref="A40:D43"/>
    <mergeCell ref="E40:I43"/>
    <mergeCell ref="J40:N43"/>
    <mergeCell ref="O42:T43"/>
    <mergeCell ref="H5:I5"/>
    <mergeCell ref="K5:L5"/>
    <mergeCell ref="N5:O5"/>
    <mergeCell ref="P5:Q5"/>
    <mergeCell ref="R5:T5"/>
    <mergeCell ref="A39:D39"/>
    <mergeCell ref="E39:I39"/>
    <mergeCell ref="J39:N39"/>
    <mergeCell ref="O39:T39"/>
    <mergeCell ref="P4:T4"/>
    <mergeCell ref="S2:T2"/>
    <mergeCell ref="A3:B3"/>
    <mergeCell ref="C3:F3"/>
    <mergeCell ref="G3:H3"/>
    <mergeCell ref="I3:M3"/>
    <mergeCell ref="N3:O3"/>
    <mergeCell ref="P3:T3"/>
    <mergeCell ref="A4:B4"/>
    <mergeCell ref="C4:F4"/>
    <mergeCell ref="G4:H4"/>
    <mergeCell ref="I4:M4"/>
    <mergeCell ref="N4:O4"/>
    <mergeCell ref="A1:T1"/>
    <mergeCell ref="A2:B2"/>
    <mergeCell ref="C2:D2"/>
    <mergeCell ref="E2:F2"/>
    <mergeCell ref="G2:H2"/>
    <mergeCell ref="I2:J2"/>
    <mergeCell ref="K2:L2"/>
    <mergeCell ref="M2:N2"/>
    <mergeCell ref="O2:P2"/>
    <mergeCell ref="Q2:R2"/>
  </mergeCells>
  <conditionalFormatting sqref="B7:B27 B38">
    <cfRule type="containsBlanks" priority="40" stopIfTrue="1">
      <formula>LEN(TRIM(B7))=0</formula>
    </cfRule>
    <cfRule type="cellIs" dxfId="850" priority="41" stopIfTrue="1" operator="equal">
      <formula>0</formula>
    </cfRule>
    <cfRule type="cellIs" dxfId="849" priority="42" stopIfTrue="1" operator="equal">
      <formula>1</formula>
    </cfRule>
  </conditionalFormatting>
  <conditionalFormatting sqref="R5">
    <cfRule type="cellIs" dxfId="848" priority="29" stopIfTrue="1" operator="equal">
      <formula>"Failed"</formula>
    </cfRule>
    <cfRule type="cellIs" dxfId="847" priority="33" stopIfTrue="1" operator="equal">
      <formula>"No Entry"</formula>
    </cfRule>
    <cfRule type="cellIs" dxfId="846" priority="36" stopIfTrue="1" operator="equal">
      <formula>"Caution"</formula>
    </cfRule>
    <cfRule type="cellIs" dxfId="845" priority="37" stopIfTrue="1" operator="equal">
      <formula>"Pending"</formula>
    </cfRule>
    <cfRule type="cellIs" dxfId="844" priority="38" stopIfTrue="1" operator="equal">
      <formula>"Mitigated"</formula>
    </cfRule>
    <cfRule type="cellIs" dxfId="843" priority="39" stopIfTrue="1" operator="equal">
      <formula>"Passed"</formula>
    </cfRule>
  </conditionalFormatting>
  <conditionalFormatting sqref="E5 B5">
    <cfRule type="cellIs" dxfId="842" priority="30" operator="equal">
      <formula>"Error"</formula>
    </cfRule>
    <cfRule type="cellIs" dxfId="841" priority="34" operator="equal">
      <formula>"No Entry"</formula>
    </cfRule>
    <cfRule type="cellIs" dxfId="840" priority="35" operator="equal">
      <formula>"Pending"</formula>
    </cfRule>
  </conditionalFormatting>
  <conditionalFormatting sqref="C2">
    <cfRule type="cellIs" dxfId="839" priority="31" operator="equal">
      <formula>"Failed"</formula>
    </cfRule>
    <cfRule type="cellIs" dxfId="838" priority="32" operator="equal">
      <formula>"Pending"</formula>
    </cfRule>
  </conditionalFormatting>
  <conditionalFormatting sqref="T7:T38">
    <cfRule type="containsBlanks" priority="26" stopIfTrue="1">
      <formula>LEN(TRIM(T7))=0</formula>
    </cfRule>
    <cfRule type="cellIs" dxfId="837" priority="27" stopIfTrue="1" operator="lessThan">
      <formula>1</formula>
    </cfRule>
    <cfRule type="cellIs" dxfId="836" priority="28" stopIfTrue="1" operator="equal">
      <formula>1</formula>
    </cfRule>
  </conditionalFormatting>
  <conditionalFormatting sqref="H5">
    <cfRule type="cellIs" dxfId="835" priority="25" stopIfTrue="1" operator="equal">
      <formula>"No Entry"</formula>
    </cfRule>
  </conditionalFormatting>
  <conditionalFormatting sqref="H5:I5">
    <cfRule type="cellIs" dxfId="834" priority="23" operator="equal">
      <formula>"Pending"</formula>
    </cfRule>
    <cfRule type="containsBlanks" priority="24" stopIfTrue="1">
      <formula>LEN(TRIM(H5))=0</formula>
    </cfRule>
  </conditionalFormatting>
  <conditionalFormatting sqref="R5:T5">
    <cfRule type="cellIs" dxfId="833" priority="22" stopIfTrue="1" operator="equal">
      <formula>"Hazardous"</formula>
    </cfRule>
  </conditionalFormatting>
  <conditionalFormatting sqref="G2">
    <cfRule type="cellIs" dxfId="832" priority="20" operator="equal">
      <formula>"Failed"</formula>
    </cfRule>
    <cfRule type="cellIs" dxfId="831" priority="21" operator="equal">
      <formula>"Pending"</formula>
    </cfRule>
  </conditionalFormatting>
  <conditionalFormatting sqref="K2">
    <cfRule type="cellIs" dxfId="830" priority="18" operator="equal">
      <formula>"Failed"</formula>
    </cfRule>
    <cfRule type="cellIs" dxfId="829" priority="19" operator="equal">
      <formula>"Pending"</formula>
    </cfRule>
  </conditionalFormatting>
  <conditionalFormatting sqref="O2">
    <cfRule type="cellIs" dxfId="828" priority="16" operator="equal">
      <formula>"Failed"</formula>
    </cfRule>
    <cfRule type="cellIs" dxfId="827" priority="17" operator="equal">
      <formula>"Pending"</formula>
    </cfRule>
  </conditionalFormatting>
  <conditionalFormatting sqref="S2">
    <cfRule type="cellIs" dxfId="826" priority="14" operator="equal">
      <formula>"Failed"</formula>
    </cfRule>
    <cfRule type="cellIs" dxfId="825" priority="15" operator="equal">
      <formula>"Pending"</formula>
    </cfRule>
  </conditionalFormatting>
  <conditionalFormatting sqref="S2:T2">
    <cfRule type="cellIs" dxfId="824" priority="13" operator="equal">
      <formula>"Passed"</formula>
    </cfRule>
  </conditionalFormatting>
  <conditionalFormatting sqref="D5">
    <cfRule type="cellIs" dxfId="823" priority="10" operator="equal">
      <formula>"Error"</formula>
    </cfRule>
    <cfRule type="cellIs" dxfId="822" priority="11" operator="equal">
      <formula>"No Entry"</formula>
    </cfRule>
    <cfRule type="cellIs" dxfId="821" priority="12" operator="equal">
      <formula>"Pending"</formula>
    </cfRule>
  </conditionalFormatting>
  <conditionalFormatting sqref="F5">
    <cfRule type="cellIs" dxfId="820" priority="7" operator="equal">
      <formula>"Error"</formula>
    </cfRule>
    <cfRule type="cellIs" dxfId="819" priority="8" operator="equal">
      <formula>"No Entry"</formula>
    </cfRule>
    <cfRule type="cellIs" dxfId="818" priority="9" operator="equal">
      <formula>"Pending"</formula>
    </cfRule>
  </conditionalFormatting>
  <conditionalFormatting sqref="K5">
    <cfRule type="cellIs" dxfId="817" priority="6" stopIfTrue="1" operator="equal">
      <formula>"No Entry"</formula>
    </cfRule>
  </conditionalFormatting>
  <conditionalFormatting sqref="K5:L5">
    <cfRule type="cellIs" dxfId="816" priority="4" operator="equal">
      <formula>"Pending"</formula>
    </cfRule>
    <cfRule type="containsBlanks" priority="5" stopIfTrue="1">
      <formula>LEN(TRIM(K5))=0</formula>
    </cfRule>
  </conditionalFormatting>
  <conditionalFormatting sqref="N5">
    <cfRule type="cellIs" dxfId="815" priority="3" stopIfTrue="1" operator="equal">
      <formula>"No Entry"</formula>
    </cfRule>
  </conditionalFormatting>
  <conditionalFormatting sqref="N5:O5">
    <cfRule type="cellIs" dxfId="814" priority="1" operator="equal">
      <formula>"Pending"</formula>
    </cfRule>
    <cfRule type="containsBlanks" priority="2" stopIfTrue="1">
      <formula>LEN(TRIM(N5))=0</formula>
    </cfRule>
  </conditionalFormatting>
  <hyperlinks>
    <hyperlink ref="A1:T1" location="Summary!A1" display="Service de Génétique CHU Liège (BE/BEL). Tool for Sample Identification / Tracability  KASP Fluo vs. NGS.©"/>
  </hyperlinks>
  <printOptions horizontalCentered="1" verticalCentered="1"/>
  <pageMargins left="0.39370078740157483" right="0.39370078740157483" top="0.39370078740157483" bottom="0.39370078740157483" header="0.19685039370078741" footer="0.19685039370078741"/>
  <pageSetup paperSize="9" scale="48" orientation="landscape" horizontalDpi="0" verticalDpi="0" r:id="rId1"/>
  <headerFooter>
    <oddHeader>&amp;CSample01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60" zoomScaleNormal="70" zoomScalePageLayoutView="50" workbookViewId="0">
      <selection sqref="A1:T1"/>
    </sheetView>
  </sheetViews>
  <sheetFormatPr baseColWidth="10" defaultRowHeight="15" x14ac:dyDescent="0.25"/>
  <cols>
    <col min="1" max="20" width="14.28515625" style="5" customWidth="1"/>
    <col min="21" max="16384" width="11.42578125" style="5"/>
  </cols>
  <sheetData>
    <row r="1" spans="1:20" ht="27" customHeight="1" thickBot="1" x14ac:dyDescent="0.3">
      <c r="A1" s="176" t="s">
        <v>370</v>
      </c>
      <c r="B1" s="176"/>
      <c r="C1" s="176"/>
      <c r="D1" s="176"/>
      <c r="E1" s="176"/>
      <c r="F1" s="176"/>
      <c r="G1" s="176"/>
      <c r="H1" s="176"/>
      <c r="I1" s="176"/>
      <c r="J1" s="176"/>
      <c r="K1" s="176"/>
      <c r="L1" s="176"/>
      <c r="M1" s="176"/>
      <c r="N1" s="176"/>
      <c r="O1" s="176"/>
      <c r="P1" s="176"/>
      <c r="Q1" s="176"/>
      <c r="R1" s="176"/>
      <c r="S1" s="176"/>
      <c r="T1" s="176"/>
    </row>
    <row r="2" spans="1:20" s="15" customFormat="1" ht="22.5" customHeight="1" thickBot="1" x14ac:dyDescent="0.3">
      <c r="A2" s="169" t="s">
        <v>10</v>
      </c>
      <c r="B2" s="170"/>
      <c r="C2" s="171" t="str">
        <f>IF(UserData!C9="Passed",UserData!C4,UserData!C9)</f>
        <v>Pending</v>
      </c>
      <c r="D2" s="173"/>
      <c r="E2" s="169" t="s">
        <v>11</v>
      </c>
      <c r="F2" s="170"/>
      <c r="G2" s="171" t="str">
        <f>IF(UserData!C9="Passed",UserData!C5,UserData!C9)</f>
        <v>Pending</v>
      </c>
      <c r="H2" s="173"/>
      <c r="I2" s="169" t="s">
        <v>381</v>
      </c>
      <c r="J2" s="170"/>
      <c r="K2" s="171" t="str">
        <f>IF(UserData!C9="Passed",UserData!C6,UserData!C9)</f>
        <v>Pending</v>
      </c>
      <c r="L2" s="173"/>
      <c r="M2" s="169" t="s">
        <v>12</v>
      </c>
      <c r="N2" s="170"/>
      <c r="O2" s="171" t="str">
        <f>IF(UserData!C9="Passed",UserData!C7,UserData!C9)</f>
        <v>Pending</v>
      </c>
      <c r="P2" s="173"/>
      <c r="Q2" s="169" t="s">
        <v>352</v>
      </c>
      <c r="R2" s="170"/>
      <c r="S2" s="171" t="str">
        <f>UserData!C9</f>
        <v>Pending</v>
      </c>
      <c r="T2" s="173"/>
    </row>
    <row r="3" spans="1:20" s="15" customFormat="1" ht="22.5" customHeight="1" thickBot="1" x14ac:dyDescent="0.3">
      <c r="A3" s="169" t="s">
        <v>2</v>
      </c>
      <c r="B3" s="170"/>
      <c r="C3" s="171"/>
      <c r="D3" s="172"/>
      <c r="E3" s="172"/>
      <c r="F3" s="173"/>
      <c r="G3" s="169" t="s">
        <v>3</v>
      </c>
      <c r="H3" s="170"/>
      <c r="I3" s="171"/>
      <c r="J3" s="172"/>
      <c r="K3" s="172"/>
      <c r="L3" s="172"/>
      <c r="M3" s="173"/>
      <c r="N3" s="169" t="s">
        <v>345</v>
      </c>
      <c r="O3" s="170"/>
      <c r="P3" s="171"/>
      <c r="Q3" s="172"/>
      <c r="R3" s="172"/>
      <c r="S3" s="172"/>
      <c r="T3" s="173"/>
    </row>
    <row r="4" spans="1:20" s="15" customFormat="1" ht="22.5" customHeight="1" thickBot="1" x14ac:dyDescent="0.3">
      <c r="A4" s="169" t="s">
        <v>282</v>
      </c>
      <c r="B4" s="170"/>
      <c r="C4" s="171"/>
      <c r="D4" s="172"/>
      <c r="E4" s="172"/>
      <c r="F4" s="173"/>
      <c r="G4" s="169" t="s">
        <v>0</v>
      </c>
      <c r="H4" s="170"/>
      <c r="I4" s="171"/>
      <c r="J4" s="172"/>
      <c r="K4" s="172"/>
      <c r="L4" s="172"/>
      <c r="M4" s="173"/>
      <c r="N4" s="169" t="s">
        <v>1</v>
      </c>
      <c r="O4" s="170"/>
      <c r="P4" s="171"/>
      <c r="Q4" s="172"/>
      <c r="R4" s="172"/>
      <c r="S4" s="172"/>
      <c r="T4" s="173"/>
    </row>
    <row r="5" spans="1:20" s="29" customFormat="1" ht="22.5" customHeight="1" thickBot="1" x14ac:dyDescent="0.3">
      <c r="A5" s="100" t="s">
        <v>274</v>
      </c>
      <c r="B5" s="110" t="str">
        <f>IF(UserData!C9&lt;&gt;"Passed",UserData!C9,IF(COUNTIF(B7:B38,"")=32,"No Entry",IF(COUNTIF(B7:B38,"")+COUNTIF(B7:B38,1)+COUNTIF(B7:B38,0)&lt;&gt;32,"Error",SUM(B7:B38)/(32-COUNTIF(B7:B38,"")))))</f>
        <v>Pending</v>
      </c>
      <c r="C5" s="102" t="s">
        <v>271</v>
      </c>
      <c r="D5" s="120" t="str">
        <f>IF(S2&lt;&gt;"Passed",S2,IF($B5="No Entry","No Entry",COUNTIF(B7:B38,1)))</f>
        <v>Pending</v>
      </c>
      <c r="E5" s="97" t="s">
        <v>272</v>
      </c>
      <c r="F5" s="120" t="str">
        <f>IF(S2&lt;&gt;"Passed",S2,IF($B5="No Entry","No Entry",COUNTIF(B7:B38,0)))</f>
        <v>Pending</v>
      </c>
      <c r="G5" s="108" t="s">
        <v>366</v>
      </c>
      <c r="H5" s="174" t="str">
        <f>IF(S2&lt;&gt;"Passed",S2,IF(B5="No Entry","No Entry",1000000000*PRODUCT(I7:I38)))</f>
        <v>Pending</v>
      </c>
      <c r="I5" s="175"/>
      <c r="J5" s="109" t="s">
        <v>367</v>
      </c>
      <c r="K5" s="182" t="str">
        <f>IF(S2&lt;&gt;"Passed",S2,IF(B5="No Entry","No Entry",1000000000*PRODUCT(J7:J38)))</f>
        <v>Pending</v>
      </c>
      <c r="L5" s="175"/>
      <c r="M5" s="102" t="s">
        <v>368</v>
      </c>
      <c r="N5" s="182" t="str">
        <f>IF(S2&lt;&gt;"Passed",S2,IF(B5="No Entry","No Entry",1000000000*PRODUCT(T7:T38)))</f>
        <v>Pending</v>
      </c>
      <c r="O5" s="175"/>
      <c r="P5" s="177" t="s">
        <v>354</v>
      </c>
      <c r="Q5" s="178"/>
      <c r="R5" s="179" t="str">
        <f>IF(S2&lt;&gt;"Passed",S2,IF(B5="No Entry","No Entry",IF(N5&lt;=1000,"Passed",IF(N5&lt;=10000,"Mitigated",IF(N5&lt;=100000,"Caution",IF(N5&lt;=1000000,"Hazardous","Failed"))))))</f>
        <v>Pending</v>
      </c>
      <c r="S5" s="180"/>
      <c r="T5" s="181"/>
    </row>
    <row r="6" spans="1:20" ht="22.5" customHeight="1" thickBot="1" x14ac:dyDescent="0.3">
      <c r="A6" s="16" t="s">
        <v>6</v>
      </c>
      <c r="B6" s="101" t="s">
        <v>7</v>
      </c>
      <c r="C6" s="98" t="s">
        <v>4</v>
      </c>
      <c r="D6" s="99" t="s">
        <v>5</v>
      </c>
      <c r="E6" s="94" t="s">
        <v>318</v>
      </c>
      <c r="F6" s="91" t="s">
        <v>333</v>
      </c>
      <c r="G6" s="94" t="s">
        <v>320</v>
      </c>
      <c r="H6" s="91" t="s">
        <v>334</v>
      </c>
      <c r="I6" s="94" t="s">
        <v>346</v>
      </c>
      <c r="J6" s="91" t="s">
        <v>347</v>
      </c>
      <c r="K6" s="94" t="s">
        <v>321</v>
      </c>
      <c r="L6" s="95" t="s">
        <v>322</v>
      </c>
      <c r="M6" s="95" t="s">
        <v>323</v>
      </c>
      <c r="N6" s="95" t="s">
        <v>319</v>
      </c>
      <c r="O6" s="95" t="s">
        <v>350</v>
      </c>
      <c r="P6" s="96" t="s">
        <v>351</v>
      </c>
      <c r="Q6" s="92" t="s">
        <v>8</v>
      </c>
      <c r="R6" s="93" t="s">
        <v>9</v>
      </c>
      <c r="S6" s="91" t="s">
        <v>348</v>
      </c>
      <c r="T6" s="101" t="s">
        <v>369</v>
      </c>
    </row>
    <row r="7" spans="1:20" ht="22.5" customHeight="1" x14ac:dyDescent="0.25">
      <c r="A7" s="17">
        <v>1</v>
      </c>
      <c r="B7" s="17" t="str">
        <f>IF(OR(C7="",E7="",F7="",S$2&lt;&gt;"Passed"),"",IF(E7=F7,1,0))</f>
        <v/>
      </c>
      <c r="C7" s="7"/>
      <c r="D7" s="84"/>
      <c r="E7" s="7"/>
      <c r="F7" s="84"/>
      <c r="G7" s="7"/>
      <c r="H7" s="84"/>
      <c r="I7" s="30"/>
      <c r="J7" s="30"/>
      <c r="K7" s="121"/>
      <c r="L7" s="86"/>
      <c r="M7" s="86"/>
      <c r="N7" s="83"/>
      <c r="O7" s="86"/>
      <c r="P7" s="88"/>
      <c r="Q7" s="7"/>
      <c r="R7" s="83"/>
      <c r="S7" s="84"/>
      <c r="T7" s="17" t="str">
        <f>IF(ISNUMBER(B7),IF(E7=F7,I7,1),"")</f>
        <v/>
      </c>
    </row>
    <row r="8" spans="1:20" ht="22.5" customHeight="1" x14ac:dyDescent="0.25">
      <c r="A8" s="18">
        <v>2</v>
      </c>
      <c r="B8" s="18" t="str">
        <f t="shared" ref="B8:B38" si="0">IF(OR(C8="",E8="",F8="",S$2&lt;&gt;"Passed"),"",IF(E8=F8,1,0))</f>
        <v/>
      </c>
      <c r="C8" s="8"/>
      <c r="D8" s="9"/>
      <c r="E8" s="8"/>
      <c r="F8" s="9"/>
      <c r="G8" s="8"/>
      <c r="H8" s="9"/>
      <c r="I8" s="31"/>
      <c r="J8" s="31"/>
      <c r="K8" s="122"/>
      <c r="L8" s="123"/>
      <c r="M8" s="123"/>
      <c r="N8" s="6"/>
      <c r="O8" s="123"/>
      <c r="P8" s="127"/>
      <c r="Q8" s="8"/>
      <c r="R8" s="6"/>
      <c r="S8" s="9"/>
      <c r="T8" s="18" t="str">
        <f t="shared" ref="T8:T38" si="1">IF(ISNUMBER(B8),IF(E8=F8,I8,1),"")</f>
        <v/>
      </c>
    </row>
    <row r="9" spans="1:20" ht="22.5" customHeight="1" x14ac:dyDescent="0.25">
      <c r="A9" s="19">
        <v>3</v>
      </c>
      <c r="B9" s="19" t="str">
        <f t="shared" si="0"/>
        <v/>
      </c>
      <c r="C9" s="10"/>
      <c r="D9" s="90"/>
      <c r="E9" s="10"/>
      <c r="F9" s="90"/>
      <c r="G9" s="10"/>
      <c r="H9" s="90"/>
      <c r="I9" s="32"/>
      <c r="J9" s="32"/>
      <c r="K9" s="124"/>
      <c r="L9" s="85"/>
      <c r="M9" s="85"/>
      <c r="N9" s="82"/>
      <c r="O9" s="85"/>
      <c r="P9" s="89"/>
      <c r="Q9" s="10"/>
      <c r="R9" s="82"/>
      <c r="S9" s="90"/>
      <c r="T9" s="19" t="str">
        <f t="shared" si="1"/>
        <v/>
      </c>
    </row>
    <row r="10" spans="1:20" ht="22.5" customHeight="1" x14ac:dyDescent="0.25">
      <c r="A10" s="18">
        <v>4</v>
      </c>
      <c r="B10" s="18" t="str">
        <f t="shared" si="0"/>
        <v/>
      </c>
      <c r="C10" s="8"/>
      <c r="D10" s="9"/>
      <c r="E10" s="8"/>
      <c r="F10" s="9"/>
      <c r="G10" s="8"/>
      <c r="H10" s="9"/>
      <c r="I10" s="31"/>
      <c r="J10" s="31"/>
      <c r="K10" s="122"/>
      <c r="L10" s="123"/>
      <c r="M10" s="123"/>
      <c r="N10" s="6"/>
      <c r="O10" s="123"/>
      <c r="P10" s="127"/>
      <c r="Q10" s="8"/>
      <c r="R10" s="6"/>
      <c r="S10" s="9"/>
      <c r="T10" s="18" t="str">
        <f t="shared" si="1"/>
        <v/>
      </c>
    </row>
    <row r="11" spans="1:20" ht="22.5" customHeight="1" x14ac:dyDescent="0.25">
      <c r="A11" s="19">
        <v>5</v>
      </c>
      <c r="B11" s="19" t="str">
        <f t="shared" si="0"/>
        <v/>
      </c>
      <c r="C11" s="10"/>
      <c r="D11" s="90"/>
      <c r="E11" s="10"/>
      <c r="F11" s="90"/>
      <c r="G11" s="10"/>
      <c r="H11" s="90"/>
      <c r="I11" s="32"/>
      <c r="J11" s="32"/>
      <c r="K11" s="124"/>
      <c r="L11" s="85"/>
      <c r="M11" s="85"/>
      <c r="N11" s="82"/>
      <c r="O11" s="85"/>
      <c r="P11" s="89"/>
      <c r="Q11" s="10"/>
      <c r="R11" s="82"/>
      <c r="S11" s="90"/>
      <c r="T11" s="19" t="str">
        <f t="shared" si="1"/>
        <v/>
      </c>
    </row>
    <row r="12" spans="1:20" ht="22.5" customHeight="1" x14ac:dyDescent="0.25">
      <c r="A12" s="18">
        <v>6</v>
      </c>
      <c r="B12" s="18" t="str">
        <f t="shared" si="0"/>
        <v/>
      </c>
      <c r="C12" s="8"/>
      <c r="D12" s="9"/>
      <c r="E12" s="8"/>
      <c r="F12" s="9"/>
      <c r="G12" s="8"/>
      <c r="H12" s="9"/>
      <c r="I12" s="31"/>
      <c r="J12" s="31"/>
      <c r="K12" s="122"/>
      <c r="L12" s="123"/>
      <c r="M12" s="123"/>
      <c r="N12" s="6"/>
      <c r="O12" s="123"/>
      <c r="P12" s="127"/>
      <c r="Q12" s="8"/>
      <c r="R12" s="6"/>
      <c r="S12" s="9"/>
      <c r="T12" s="18" t="str">
        <f t="shared" si="1"/>
        <v/>
      </c>
    </row>
    <row r="13" spans="1:20" ht="22.5" customHeight="1" x14ac:dyDescent="0.25">
      <c r="A13" s="19">
        <v>7</v>
      </c>
      <c r="B13" s="19" t="str">
        <f t="shared" si="0"/>
        <v/>
      </c>
      <c r="C13" s="10"/>
      <c r="D13" s="90"/>
      <c r="E13" s="10"/>
      <c r="F13" s="90"/>
      <c r="G13" s="10"/>
      <c r="H13" s="90"/>
      <c r="I13" s="32"/>
      <c r="J13" s="32"/>
      <c r="K13" s="124"/>
      <c r="L13" s="85"/>
      <c r="M13" s="85"/>
      <c r="N13" s="82"/>
      <c r="O13" s="85"/>
      <c r="P13" s="89"/>
      <c r="Q13" s="10"/>
      <c r="R13" s="82"/>
      <c r="S13" s="90"/>
      <c r="T13" s="19" t="str">
        <f t="shared" si="1"/>
        <v/>
      </c>
    </row>
    <row r="14" spans="1:20" ht="22.5" customHeight="1" x14ac:dyDescent="0.25">
      <c r="A14" s="18">
        <v>8</v>
      </c>
      <c r="B14" s="18" t="str">
        <f t="shared" si="0"/>
        <v/>
      </c>
      <c r="C14" s="8"/>
      <c r="D14" s="9"/>
      <c r="E14" s="8"/>
      <c r="F14" s="9"/>
      <c r="G14" s="8"/>
      <c r="H14" s="9"/>
      <c r="I14" s="31"/>
      <c r="J14" s="31"/>
      <c r="K14" s="122"/>
      <c r="L14" s="123"/>
      <c r="M14" s="123"/>
      <c r="N14" s="6"/>
      <c r="O14" s="123"/>
      <c r="P14" s="127"/>
      <c r="Q14" s="8"/>
      <c r="R14" s="6"/>
      <c r="S14" s="9"/>
      <c r="T14" s="18" t="str">
        <f t="shared" si="1"/>
        <v/>
      </c>
    </row>
    <row r="15" spans="1:20" ht="22.5" customHeight="1" x14ac:dyDescent="0.25">
      <c r="A15" s="19">
        <v>9</v>
      </c>
      <c r="B15" s="19" t="str">
        <f t="shared" si="0"/>
        <v/>
      </c>
      <c r="C15" s="10"/>
      <c r="D15" s="90"/>
      <c r="E15" s="10"/>
      <c r="F15" s="90"/>
      <c r="G15" s="10"/>
      <c r="H15" s="90"/>
      <c r="I15" s="32"/>
      <c r="J15" s="32"/>
      <c r="K15" s="124"/>
      <c r="L15" s="85"/>
      <c r="M15" s="85"/>
      <c r="N15" s="82"/>
      <c r="O15" s="85"/>
      <c r="P15" s="89"/>
      <c r="Q15" s="10"/>
      <c r="R15" s="82"/>
      <c r="S15" s="90"/>
      <c r="T15" s="19" t="str">
        <f t="shared" si="1"/>
        <v/>
      </c>
    </row>
    <row r="16" spans="1:20" ht="22.5" customHeight="1" x14ac:dyDescent="0.25">
      <c r="A16" s="18">
        <v>10</v>
      </c>
      <c r="B16" s="18" t="str">
        <f t="shared" si="0"/>
        <v/>
      </c>
      <c r="C16" s="8"/>
      <c r="D16" s="9"/>
      <c r="E16" s="8"/>
      <c r="F16" s="9"/>
      <c r="G16" s="8"/>
      <c r="H16" s="9"/>
      <c r="I16" s="31"/>
      <c r="J16" s="31"/>
      <c r="K16" s="122"/>
      <c r="L16" s="123"/>
      <c r="M16" s="123"/>
      <c r="N16" s="6"/>
      <c r="O16" s="123"/>
      <c r="P16" s="127"/>
      <c r="Q16" s="8"/>
      <c r="R16" s="6"/>
      <c r="S16" s="9"/>
      <c r="T16" s="18" t="str">
        <f t="shared" si="1"/>
        <v/>
      </c>
    </row>
    <row r="17" spans="1:20" ht="22.5" customHeight="1" x14ac:dyDescent="0.25">
      <c r="A17" s="19">
        <v>11</v>
      </c>
      <c r="B17" s="19" t="str">
        <f t="shared" si="0"/>
        <v/>
      </c>
      <c r="C17" s="10"/>
      <c r="D17" s="90"/>
      <c r="E17" s="10"/>
      <c r="F17" s="90"/>
      <c r="G17" s="10"/>
      <c r="H17" s="90"/>
      <c r="I17" s="32"/>
      <c r="J17" s="32"/>
      <c r="K17" s="124"/>
      <c r="L17" s="85"/>
      <c r="M17" s="85"/>
      <c r="N17" s="82"/>
      <c r="O17" s="85"/>
      <c r="P17" s="89"/>
      <c r="Q17" s="10"/>
      <c r="R17" s="82"/>
      <c r="S17" s="90"/>
      <c r="T17" s="19" t="str">
        <f t="shared" si="1"/>
        <v/>
      </c>
    </row>
    <row r="18" spans="1:20" ht="22.5" customHeight="1" x14ac:dyDescent="0.25">
      <c r="A18" s="18">
        <v>12</v>
      </c>
      <c r="B18" s="18" t="str">
        <f t="shared" si="0"/>
        <v/>
      </c>
      <c r="C18" s="8"/>
      <c r="D18" s="9"/>
      <c r="E18" s="8"/>
      <c r="F18" s="9"/>
      <c r="G18" s="8"/>
      <c r="H18" s="9"/>
      <c r="I18" s="31"/>
      <c r="J18" s="31"/>
      <c r="K18" s="122"/>
      <c r="L18" s="123"/>
      <c r="M18" s="123"/>
      <c r="N18" s="6"/>
      <c r="O18" s="123"/>
      <c r="P18" s="127"/>
      <c r="Q18" s="8"/>
      <c r="R18" s="6"/>
      <c r="S18" s="9"/>
      <c r="T18" s="18" t="str">
        <f t="shared" si="1"/>
        <v/>
      </c>
    </row>
    <row r="19" spans="1:20" ht="22.5" customHeight="1" x14ac:dyDescent="0.25">
      <c r="A19" s="19">
        <v>13</v>
      </c>
      <c r="B19" s="19" t="str">
        <f t="shared" si="0"/>
        <v/>
      </c>
      <c r="C19" s="10"/>
      <c r="D19" s="90"/>
      <c r="E19" s="10"/>
      <c r="F19" s="90"/>
      <c r="G19" s="10"/>
      <c r="H19" s="90"/>
      <c r="I19" s="32"/>
      <c r="J19" s="32"/>
      <c r="K19" s="124"/>
      <c r="L19" s="85"/>
      <c r="M19" s="85"/>
      <c r="N19" s="82"/>
      <c r="O19" s="85"/>
      <c r="P19" s="89"/>
      <c r="Q19" s="10"/>
      <c r="R19" s="82"/>
      <c r="S19" s="90"/>
      <c r="T19" s="19" t="str">
        <f t="shared" si="1"/>
        <v/>
      </c>
    </row>
    <row r="20" spans="1:20" ht="22.5" customHeight="1" x14ac:dyDescent="0.25">
      <c r="A20" s="18">
        <v>14</v>
      </c>
      <c r="B20" s="18" t="str">
        <f t="shared" si="0"/>
        <v/>
      </c>
      <c r="C20" s="8"/>
      <c r="D20" s="9"/>
      <c r="E20" s="8"/>
      <c r="F20" s="9"/>
      <c r="G20" s="8"/>
      <c r="H20" s="9"/>
      <c r="I20" s="31"/>
      <c r="J20" s="31"/>
      <c r="K20" s="122"/>
      <c r="L20" s="123"/>
      <c r="M20" s="123"/>
      <c r="N20" s="6"/>
      <c r="O20" s="123"/>
      <c r="P20" s="127"/>
      <c r="Q20" s="8"/>
      <c r="R20" s="6"/>
      <c r="S20" s="9"/>
      <c r="T20" s="18" t="str">
        <f t="shared" si="1"/>
        <v/>
      </c>
    </row>
    <row r="21" spans="1:20" ht="22.5" customHeight="1" x14ac:dyDescent="0.25">
      <c r="A21" s="19">
        <v>15</v>
      </c>
      <c r="B21" s="19" t="str">
        <f t="shared" si="0"/>
        <v/>
      </c>
      <c r="C21" s="10"/>
      <c r="D21" s="90"/>
      <c r="E21" s="10"/>
      <c r="F21" s="90"/>
      <c r="G21" s="10"/>
      <c r="H21" s="90"/>
      <c r="I21" s="32"/>
      <c r="J21" s="32"/>
      <c r="K21" s="124"/>
      <c r="L21" s="85"/>
      <c r="M21" s="85"/>
      <c r="N21" s="82"/>
      <c r="O21" s="85"/>
      <c r="P21" s="89"/>
      <c r="Q21" s="10"/>
      <c r="R21" s="82"/>
      <c r="S21" s="90"/>
      <c r="T21" s="19" t="str">
        <f t="shared" si="1"/>
        <v/>
      </c>
    </row>
    <row r="22" spans="1:20" ht="22.5" customHeight="1" x14ac:dyDescent="0.25">
      <c r="A22" s="18">
        <v>16</v>
      </c>
      <c r="B22" s="18" t="str">
        <f t="shared" si="0"/>
        <v/>
      </c>
      <c r="C22" s="8"/>
      <c r="D22" s="9"/>
      <c r="E22" s="8"/>
      <c r="F22" s="9"/>
      <c r="G22" s="8"/>
      <c r="H22" s="9"/>
      <c r="I22" s="31"/>
      <c r="J22" s="31"/>
      <c r="K22" s="122"/>
      <c r="L22" s="123"/>
      <c r="M22" s="123"/>
      <c r="N22" s="6"/>
      <c r="O22" s="123"/>
      <c r="P22" s="127"/>
      <c r="Q22" s="8"/>
      <c r="R22" s="6"/>
      <c r="S22" s="9"/>
      <c r="T22" s="18" t="str">
        <f t="shared" si="1"/>
        <v/>
      </c>
    </row>
    <row r="23" spans="1:20" ht="22.5" customHeight="1" x14ac:dyDescent="0.25">
      <c r="A23" s="19">
        <v>17</v>
      </c>
      <c r="B23" s="19" t="str">
        <f t="shared" si="0"/>
        <v/>
      </c>
      <c r="C23" s="10"/>
      <c r="D23" s="90"/>
      <c r="E23" s="10"/>
      <c r="F23" s="90"/>
      <c r="G23" s="10"/>
      <c r="H23" s="90"/>
      <c r="I23" s="32"/>
      <c r="J23" s="32"/>
      <c r="K23" s="124"/>
      <c r="L23" s="85"/>
      <c r="M23" s="85"/>
      <c r="N23" s="82"/>
      <c r="O23" s="85"/>
      <c r="P23" s="89"/>
      <c r="Q23" s="10"/>
      <c r="R23" s="82"/>
      <c r="S23" s="90"/>
      <c r="T23" s="19" t="str">
        <f t="shared" si="1"/>
        <v/>
      </c>
    </row>
    <row r="24" spans="1:20" ht="22.5" customHeight="1" x14ac:dyDescent="0.25">
      <c r="A24" s="18">
        <v>18</v>
      </c>
      <c r="B24" s="18" t="str">
        <f t="shared" si="0"/>
        <v/>
      </c>
      <c r="C24" s="8"/>
      <c r="D24" s="9"/>
      <c r="E24" s="8"/>
      <c r="F24" s="9"/>
      <c r="G24" s="8"/>
      <c r="H24" s="9"/>
      <c r="I24" s="31"/>
      <c r="J24" s="31"/>
      <c r="K24" s="122"/>
      <c r="L24" s="123"/>
      <c r="M24" s="123"/>
      <c r="N24" s="6"/>
      <c r="O24" s="123"/>
      <c r="P24" s="127"/>
      <c r="Q24" s="8"/>
      <c r="R24" s="6"/>
      <c r="S24" s="9"/>
      <c r="T24" s="18" t="str">
        <f t="shared" si="1"/>
        <v/>
      </c>
    </row>
    <row r="25" spans="1:20" ht="22.5" customHeight="1" x14ac:dyDescent="0.25">
      <c r="A25" s="19">
        <v>19</v>
      </c>
      <c r="B25" s="19" t="str">
        <f t="shared" si="0"/>
        <v/>
      </c>
      <c r="C25" s="10"/>
      <c r="D25" s="90"/>
      <c r="E25" s="10"/>
      <c r="F25" s="90"/>
      <c r="G25" s="10"/>
      <c r="H25" s="90"/>
      <c r="I25" s="32"/>
      <c r="J25" s="32"/>
      <c r="K25" s="124"/>
      <c r="L25" s="85"/>
      <c r="M25" s="85"/>
      <c r="N25" s="82"/>
      <c r="O25" s="85"/>
      <c r="P25" s="89"/>
      <c r="Q25" s="10"/>
      <c r="R25" s="82"/>
      <c r="S25" s="90"/>
      <c r="T25" s="19" t="str">
        <f t="shared" si="1"/>
        <v/>
      </c>
    </row>
    <row r="26" spans="1:20" ht="22.5" customHeight="1" x14ac:dyDescent="0.25">
      <c r="A26" s="18">
        <v>20</v>
      </c>
      <c r="B26" s="18" t="str">
        <f t="shared" si="0"/>
        <v/>
      </c>
      <c r="C26" s="8"/>
      <c r="D26" s="9"/>
      <c r="E26" s="8"/>
      <c r="F26" s="9"/>
      <c r="G26" s="8"/>
      <c r="H26" s="9"/>
      <c r="I26" s="31"/>
      <c r="J26" s="31"/>
      <c r="K26" s="122"/>
      <c r="L26" s="123"/>
      <c r="M26" s="123"/>
      <c r="N26" s="6"/>
      <c r="O26" s="123"/>
      <c r="P26" s="127"/>
      <c r="Q26" s="8"/>
      <c r="R26" s="6"/>
      <c r="S26" s="9"/>
      <c r="T26" s="18" t="str">
        <f t="shared" si="1"/>
        <v/>
      </c>
    </row>
    <row r="27" spans="1:20" ht="22.5" customHeight="1" x14ac:dyDescent="0.25">
      <c r="A27" s="19">
        <v>21</v>
      </c>
      <c r="B27" s="19" t="str">
        <f t="shared" si="0"/>
        <v/>
      </c>
      <c r="C27" s="10"/>
      <c r="D27" s="90"/>
      <c r="E27" s="10"/>
      <c r="F27" s="90"/>
      <c r="G27" s="10"/>
      <c r="H27" s="90"/>
      <c r="I27" s="32"/>
      <c r="J27" s="32"/>
      <c r="K27" s="124"/>
      <c r="L27" s="85"/>
      <c r="M27" s="85"/>
      <c r="N27" s="82"/>
      <c r="O27" s="85"/>
      <c r="P27" s="89"/>
      <c r="Q27" s="10"/>
      <c r="R27" s="82"/>
      <c r="S27" s="90"/>
      <c r="T27" s="19" t="str">
        <f t="shared" si="1"/>
        <v/>
      </c>
    </row>
    <row r="28" spans="1:20" ht="22.5" customHeight="1" x14ac:dyDescent="0.25">
      <c r="A28" s="18">
        <v>22</v>
      </c>
      <c r="B28" s="18" t="str">
        <f t="shared" si="0"/>
        <v/>
      </c>
      <c r="C28" s="8"/>
      <c r="D28" s="9"/>
      <c r="E28" s="8"/>
      <c r="F28" s="9"/>
      <c r="G28" s="8"/>
      <c r="H28" s="9"/>
      <c r="I28" s="31"/>
      <c r="J28" s="31"/>
      <c r="K28" s="122"/>
      <c r="L28" s="123"/>
      <c r="M28" s="123"/>
      <c r="N28" s="6"/>
      <c r="O28" s="123"/>
      <c r="P28" s="127"/>
      <c r="Q28" s="8"/>
      <c r="R28" s="6"/>
      <c r="S28" s="9"/>
      <c r="T28" s="18" t="str">
        <f t="shared" si="1"/>
        <v/>
      </c>
    </row>
    <row r="29" spans="1:20" ht="22.5" customHeight="1" x14ac:dyDescent="0.25">
      <c r="A29" s="19">
        <v>23</v>
      </c>
      <c r="B29" s="19" t="str">
        <f t="shared" si="0"/>
        <v/>
      </c>
      <c r="C29" s="10"/>
      <c r="D29" s="90"/>
      <c r="E29" s="10"/>
      <c r="F29" s="90"/>
      <c r="G29" s="10"/>
      <c r="H29" s="90"/>
      <c r="I29" s="32"/>
      <c r="J29" s="32"/>
      <c r="K29" s="124"/>
      <c r="L29" s="85"/>
      <c r="M29" s="85"/>
      <c r="N29" s="82"/>
      <c r="O29" s="85"/>
      <c r="P29" s="89"/>
      <c r="Q29" s="10"/>
      <c r="R29" s="82"/>
      <c r="S29" s="90"/>
      <c r="T29" s="19" t="str">
        <f t="shared" si="1"/>
        <v/>
      </c>
    </row>
    <row r="30" spans="1:20" ht="22.5" customHeight="1" x14ac:dyDescent="0.25">
      <c r="A30" s="18">
        <v>24</v>
      </c>
      <c r="B30" s="18" t="str">
        <f t="shared" si="0"/>
        <v/>
      </c>
      <c r="C30" s="8"/>
      <c r="D30" s="9"/>
      <c r="E30" s="8"/>
      <c r="F30" s="9"/>
      <c r="G30" s="8"/>
      <c r="H30" s="9"/>
      <c r="I30" s="31"/>
      <c r="J30" s="31"/>
      <c r="K30" s="122"/>
      <c r="L30" s="123"/>
      <c r="M30" s="123"/>
      <c r="N30" s="6"/>
      <c r="O30" s="123"/>
      <c r="P30" s="127"/>
      <c r="Q30" s="8"/>
      <c r="R30" s="6"/>
      <c r="S30" s="9"/>
      <c r="T30" s="18" t="str">
        <f t="shared" si="1"/>
        <v/>
      </c>
    </row>
    <row r="31" spans="1:20" ht="22.5" customHeight="1" x14ac:dyDescent="0.25">
      <c r="A31" s="19">
        <v>25</v>
      </c>
      <c r="B31" s="19" t="str">
        <f t="shared" si="0"/>
        <v/>
      </c>
      <c r="C31" s="10"/>
      <c r="D31" s="90"/>
      <c r="E31" s="10"/>
      <c r="F31" s="90"/>
      <c r="G31" s="10"/>
      <c r="H31" s="90"/>
      <c r="I31" s="32"/>
      <c r="J31" s="32"/>
      <c r="K31" s="124"/>
      <c r="L31" s="85"/>
      <c r="M31" s="85"/>
      <c r="N31" s="82"/>
      <c r="O31" s="85"/>
      <c r="P31" s="89"/>
      <c r="Q31" s="10"/>
      <c r="R31" s="82"/>
      <c r="S31" s="90"/>
      <c r="T31" s="19" t="str">
        <f t="shared" si="1"/>
        <v/>
      </c>
    </row>
    <row r="32" spans="1:20" ht="22.5" customHeight="1" x14ac:dyDescent="0.25">
      <c r="A32" s="18">
        <v>26</v>
      </c>
      <c r="B32" s="18" t="str">
        <f t="shared" si="0"/>
        <v/>
      </c>
      <c r="C32" s="8"/>
      <c r="D32" s="9"/>
      <c r="E32" s="8"/>
      <c r="F32" s="9"/>
      <c r="G32" s="8"/>
      <c r="H32" s="9"/>
      <c r="I32" s="31"/>
      <c r="J32" s="31"/>
      <c r="K32" s="122"/>
      <c r="L32" s="123"/>
      <c r="M32" s="123"/>
      <c r="N32" s="6"/>
      <c r="O32" s="123"/>
      <c r="P32" s="127"/>
      <c r="Q32" s="8"/>
      <c r="R32" s="6"/>
      <c r="S32" s="9"/>
      <c r="T32" s="18" t="str">
        <f t="shared" si="1"/>
        <v/>
      </c>
    </row>
    <row r="33" spans="1:20" ht="22.5" customHeight="1" x14ac:dyDescent="0.25">
      <c r="A33" s="19">
        <v>27</v>
      </c>
      <c r="B33" s="19" t="str">
        <f t="shared" si="0"/>
        <v/>
      </c>
      <c r="C33" s="10"/>
      <c r="D33" s="90"/>
      <c r="E33" s="10"/>
      <c r="F33" s="90"/>
      <c r="G33" s="10"/>
      <c r="H33" s="90"/>
      <c r="I33" s="32"/>
      <c r="J33" s="32"/>
      <c r="K33" s="124"/>
      <c r="L33" s="85"/>
      <c r="M33" s="85"/>
      <c r="N33" s="82"/>
      <c r="O33" s="85"/>
      <c r="P33" s="89"/>
      <c r="Q33" s="10"/>
      <c r="R33" s="82"/>
      <c r="S33" s="90"/>
      <c r="T33" s="19" t="str">
        <f t="shared" si="1"/>
        <v/>
      </c>
    </row>
    <row r="34" spans="1:20" ht="22.5" customHeight="1" x14ac:dyDescent="0.25">
      <c r="A34" s="18">
        <v>28</v>
      </c>
      <c r="B34" s="18" t="str">
        <f t="shared" si="0"/>
        <v/>
      </c>
      <c r="C34" s="8"/>
      <c r="D34" s="9"/>
      <c r="E34" s="8"/>
      <c r="F34" s="9"/>
      <c r="G34" s="8"/>
      <c r="H34" s="9"/>
      <c r="I34" s="31"/>
      <c r="J34" s="31"/>
      <c r="K34" s="122"/>
      <c r="L34" s="123"/>
      <c r="M34" s="123"/>
      <c r="N34" s="6"/>
      <c r="O34" s="123"/>
      <c r="P34" s="127"/>
      <c r="Q34" s="8"/>
      <c r="R34" s="6"/>
      <c r="S34" s="9"/>
      <c r="T34" s="18" t="str">
        <f t="shared" si="1"/>
        <v/>
      </c>
    </row>
    <row r="35" spans="1:20" ht="22.5" customHeight="1" x14ac:dyDescent="0.25">
      <c r="A35" s="19">
        <v>29</v>
      </c>
      <c r="B35" s="19" t="str">
        <f t="shared" si="0"/>
        <v/>
      </c>
      <c r="C35" s="10"/>
      <c r="D35" s="90"/>
      <c r="E35" s="10"/>
      <c r="F35" s="90"/>
      <c r="G35" s="10"/>
      <c r="H35" s="90"/>
      <c r="I35" s="32"/>
      <c r="J35" s="32"/>
      <c r="K35" s="124"/>
      <c r="L35" s="85"/>
      <c r="M35" s="85"/>
      <c r="N35" s="82"/>
      <c r="O35" s="85"/>
      <c r="P35" s="89"/>
      <c r="Q35" s="10"/>
      <c r="R35" s="82"/>
      <c r="S35" s="90"/>
      <c r="T35" s="19" t="str">
        <f t="shared" si="1"/>
        <v/>
      </c>
    </row>
    <row r="36" spans="1:20" ht="22.5" customHeight="1" x14ac:dyDescent="0.25">
      <c r="A36" s="18">
        <v>30</v>
      </c>
      <c r="B36" s="18" t="str">
        <f t="shared" si="0"/>
        <v/>
      </c>
      <c r="C36" s="8"/>
      <c r="D36" s="9"/>
      <c r="E36" s="8"/>
      <c r="F36" s="9"/>
      <c r="G36" s="8"/>
      <c r="H36" s="9"/>
      <c r="I36" s="31"/>
      <c r="J36" s="31"/>
      <c r="K36" s="122"/>
      <c r="L36" s="123"/>
      <c r="M36" s="123"/>
      <c r="N36" s="6"/>
      <c r="O36" s="123"/>
      <c r="P36" s="127"/>
      <c r="Q36" s="8"/>
      <c r="R36" s="6"/>
      <c r="S36" s="9"/>
      <c r="T36" s="18" t="str">
        <f t="shared" si="1"/>
        <v/>
      </c>
    </row>
    <row r="37" spans="1:20" ht="22.5" customHeight="1" x14ac:dyDescent="0.25">
      <c r="A37" s="19">
        <v>31</v>
      </c>
      <c r="B37" s="19" t="str">
        <f t="shared" si="0"/>
        <v/>
      </c>
      <c r="C37" s="10"/>
      <c r="D37" s="90"/>
      <c r="E37" s="10"/>
      <c r="F37" s="90"/>
      <c r="G37" s="10"/>
      <c r="H37" s="90"/>
      <c r="I37" s="32"/>
      <c r="J37" s="32"/>
      <c r="K37" s="124"/>
      <c r="L37" s="85"/>
      <c r="M37" s="85"/>
      <c r="N37" s="82"/>
      <c r="O37" s="85"/>
      <c r="P37" s="89"/>
      <c r="Q37" s="10"/>
      <c r="R37" s="82"/>
      <c r="S37" s="90"/>
      <c r="T37" s="19" t="str">
        <f t="shared" si="1"/>
        <v/>
      </c>
    </row>
    <row r="38" spans="1:20" ht="22.5" customHeight="1" thickBot="1" x14ac:dyDescent="0.3">
      <c r="A38" s="26">
        <v>32</v>
      </c>
      <c r="B38" s="26" t="str">
        <f t="shared" si="0"/>
        <v/>
      </c>
      <c r="C38" s="27"/>
      <c r="D38" s="28"/>
      <c r="E38" s="11"/>
      <c r="F38" s="13"/>
      <c r="G38" s="11"/>
      <c r="H38" s="13"/>
      <c r="I38" s="33"/>
      <c r="J38" s="33"/>
      <c r="K38" s="125"/>
      <c r="L38" s="126"/>
      <c r="M38" s="126"/>
      <c r="N38" s="12"/>
      <c r="O38" s="126"/>
      <c r="P38" s="128"/>
      <c r="Q38" s="11"/>
      <c r="R38" s="12"/>
      <c r="S38" s="13"/>
      <c r="T38" s="20" t="str">
        <f t="shared" si="1"/>
        <v/>
      </c>
    </row>
    <row r="39" spans="1:20" ht="22.5" customHeight="1" thickBot="1" x14ac:dyDescent="0.3">
      <c r="A39" s="136" t="s">
        <v>378</v>
      </c>
      <c r="B39" s="137"/>
      <c r="C39" s="137"/>
      <c r="D39" s="138"/>
      <c r="E39" s="136" t="s">
        <v>310</v>
      </c>
      <c r="F39" s="137"/>
      <c r="G39" s="137"/>
      <c r="H39" s="137"/>
      <c r="I39" s="138"/>
      <c r="J39" s="136" t="s">
        <v>311</v>
      </c>
      <c r="K39" s="137"/>
      <c r="L39" s="137"/>
      <c r="M39" s="137"/>
      <c r="N39" s="138"/>
      <c r="O39" s="136" t="s">
        <v>379</v>
      </c>
      <c r="P39" s="137"/>
      <c r="Q39" s="137"/>
      <c r="R39" s="137"/>
      <c r="S39" s="137"/>
      <c r="T39" s="138"/>
    </row>
    <row r="40" spans="1:20" ht="30" customHeight="1" x14ac:dyDescent="0.25">
      <c r="A40" s="139" t="s">
        <v>377</v>
      </c>
      <c r="B40" s="140"/>
      <c r="C40" s="140"/>
      <c r="D40" s="141"/>
      <c r="E40" s="139" t="s">
        <v>377</v>
      </c>
      <c r="F40" s="140"/>
      <c r="G40" s="140"/>
      <c r="H40" s="140"/>
      <c r="I40" s="141"/>
      <c r="J40" s="139" t="s">
        <v>377</v>
      </c>
      <c r="K40" s="140"/>
      <c r="L40" s="140"/>
      <c r="M40" s="140"/>
      <c r="N40" s="141"/>
      <c r="O40" s="105" t="s">
        <v>271</v>
      </c>
      <c r="P40" s="84"/>
      <c r="Q40" s="106" t="s">
        <v>312</v>
      </c>
      <c r="R40" s="43"/>
      <c r="S40" s="104" t="s">
        <v>272</v>
      </c>
      <c r="T40" s="43"/>
    </row>
    <row r="41" spans="1:20" ht="30" customHeight="1" thickBot="1" x14ac:dyDescent="0.3">
      <c r="A41" s="142"/>
      <c r="B41" s="143"/>
      <c r="C41" s="143"/>
      <c r="D41" s="144"/>
      <c r="E41" s="142"/>
      <c r="F41" s="143"/>
      <c r="G41" s="143"/>
      <c r="H41" s="143"/>
      <c r="I41" s="144"/>
      <c r="J41" s="142"/>
      <c r="K41" s="143"/>
      <c r="L41" s="143"/>
      <c r="M41" s="143"/>
      <c r="N41" s="144"/>
      <c r="O41" s="103" t="s">
        <v>363</v>
      </c>
      <c r="P41" s="87"/>
      <c r="Q41" s="107" t="s">
        <v>360</v>
      </c>
      <c r="R41" s="42"/>
      <c r="S41" s="11" t="s">
        <v>349</v>
      </c>
      <c r="T41" s="42"/>
    </row>
    <row r="42" spans="1:20" ht="37.5" customHeight="1" x14ac:dyDescent="0.25">
      <c r="A42" s="142"/>
      <c r="B42" s="143"/>
      <c r="C42" s="143"/>
      <c r="D42" s="144"/>
      <c r="E42" s="142"/>
      <c r="F42" s="143"/>
      <c r="G42" s="143"/>
      <c r="H42" s="143"/>
      <c r="I42" s="144"/>
      <c r="J42" s="142"/>
      <c r="K42" s="143"/>
      <c r="L42" s="143"/>
      <c r="M42" s="143"/>
      <c r="N42" s="144"/>
      <c r="O42" s="183" t="s">
        <v>374</v>
      </c>
      <c r="P42" s="184"/>
      <c r="Q42" s="184"/>
      <c r="R42" s="184"/>
      <c r="S42" s="184"/>
      <c r="T42" s="185"/>
    </row>
    <row r="43" spans="1:20" ht="37.5" customHeight="1" thickBot="1" x14ac:dyDescent="0.3">
      <c r="A43" s="145"/>
      <c r="B43" s="146"/>
      <c r="C43" s="146"/>
      <c r="D43" s="147"/>
      <c r="E43" s="145"/>
      <c r="F43" s="146"/>
      <c r="G43" s="146"/>
      <c r="H43" s="146"/>
      <c r="I43" s="147"/>
      <c r="J43" s="145"/>
      <c r="K43" s="146"/>
      <c r="L43" s="146"/>
      <c r="M43" s="146"/>
      <c r="N43" s="147"/>
      <c r="O43" s="186"/>
      <c r="P43" s="187"/>
      <c r="Q43" s="187"/>
      <c r="R43" s="187"/>
      <c r="S43" s="187"/>
      <c r="T43" s="188"/>
    </row>
  </sheetData>
  <mergeCells count="36">
    <mergeCell ref="A40:D43"/>
    <mergeCell ref="E40:I43"/>
    <mergeCell ref="J40:N43"/>
    <mergeCell ref="O42:T43"/>
    <mergeCell ref="H5:I5"/>
    <mergeCell ref="K5:L5"/>
    <mergeCell ref="N5:O5"/>
    <mergeCell ref="P5:Q5"/>
    <mergeCell ref="R5:T5"/>
    <mergeCell ref="A39:D39"/>
    <mergeCell ref="E39:I39"/>
    <mergeCell ref="J39:N39"/>
    <mergeCell ref="O39:T39"/>
    <mergeCell ref="P4:T4"/>
    <mergeCell ref="S2:T2"/>
    <mergeCell ref="A3:B3"/>
    <mergeCell ref="C3:F3"/>
    <mergeCell ref="G3:H3"/>
    <mergeCell ref="I3:M3"/>
    <mergeCell ref="N3:O3"/>
    <mergeCell ref="P3:T3"/>
    <mergeCell ref="A4:B4"/>
    <mergeCell ref="C4:F4"/>
    <mergeCell ref="G4:H4"/>
    <mergeCell ref="I4:M4"/>
    <mergeCell ref="N4:O4"/>
    <mergeCell ref="A1:T1"/>
    <mergeCell ref="A2:B2"/>
    <mergeCell ref="C2:D2"/>
    <mergeCell ref="E2:F2"/>
    <mergeCell ref="G2:H2"/>
    <mergeCell ref="I2:J2"/>
    <mergeCell ref="K2:L2"/>
    <mergeCell ref="M2:N2"/>
    <mergeCell ref="O2:P2"/>
    <mergeCell ref="Q2:R2"/>
  </mergeCells>
  <conditionalFormatting sqref="B7:B27 B38">
    <cfRule type="containsBlanks" priority="40" stopIfTrue="1">
      <formula>LEN(TRIM(B7))=0</formula>
    </cfRule>
    <cfRule type="cellIs" dxfId="813" priority="41" stopIfTrue="1" operator="equal">
      <formula>0</formula>
    </cfRule>
    <cfRule type="cellIs" dxfId="812" priority="42" stopIfTrue="1" operator="equal">
      <formula>1</formula>
    </cfRule>
  </conditionalFormatting>
  <conditionalFormatting sqref="R5">
    <cfRule type="cellIs" dxfId="811" priority="29" stopIfTrue="1" operator="equal">
      <formula>"Failed"</formula>
    </cfRule>
    <cfRule type="cellIs" dxfId="810" priority="33" stopIfTrue="1" operator="equal">
      <formula>"No Entry"</formula>
    </cfRule>
    <cfRule type="cellIs" dxfId="809" priority="36" stopIfTrue="1" operator="equal">
      <formula>"Caution"</formula>
    </cfRule>
    <cfRule type="cellIs" dxfId="808" priority="37" stopIfTrue="1" operator="equal">
      <formula>"Pending"</formula>
    </cfRule>
    <cfRule type="cellIs" dxfId="807" priority="38" stopIfTrue="1" operator="equal">
      <formula>"Mitigated"</formula>
    </cfRule>
    <cfRule type="cellIs" dxfId="806" priority="39" stopIfTrue="1" operator="equal">
      <formula>"Passed"</formula>
    </cfRule>
  </conditionalFormatting>
  <conditionalFormatting sqref="E5 B5">
    <cfRule type="cellIs" dxfId="805" priority="30" operator="equal">
      <formula>"Error"</formula>
    </cfRule>
    <cfRule type="cellIs" dxfId="804" priority="34" operator="equal">
      <formula>"No Entry"</formula>
    </cfRule>
    <cfRule type="cellIs" dxfId="803" priority="35" operator="equal">
      <formula>"Pending"</formula>
    </cfRule>
  </conditionalFormatting>
  <conditionalFormatting sqref="C2">
    <cfRule type="cellIs" dxfId="802" priority="31" operator="equal">
      <formula>"Failed"</formula>
    </cfRule>
    <cfRule type="cellIs" dxfId="801" priority="32" operator="equal">
      <formula>"Pending"</formula>
    </cfRule>
  </conditionalFormatting>
  <conditionalFormatting sqref="T7:T38">
    <cfRule type="containsBlanks" priority="26" stopIfTrue="1">
      <formula>LEN(TRIM(T7))=0</formula>
    </cfRule>
    <cfRule type="cellIs" dxfId="800" priority="27" stopIfTrue="1" operator="lessThan">
      <formula>1</formula>
    </cfRule>
    <cfRule type="cellIs" dxfId="799" priority="28" stopIfTrue="1" operator="equal">
      <formula>1</formula>
    </cfRule>
  </conditionalFormatting>
  <conditionalFormatting sqref="H5">
    <cfRule type="cellIs" dxfId="798" priority="25" stopIfTrue="1" operator="equal">
      <formula>"No Entry"</formula>
    </cfRule>
  </conditionalFormatting>
  <conditionalFormatting sqref="H5:I5">
    <cfRule type="cellIs" dxfId="797" priority="23" operator="equal">
      <formula>"Pending"</formula>
    </cfRule>
    <cfRule type="containsBlanks" priority="24" stopIfTrue="1">
      <formula>LEN(TRIM(H5))=0</formula>
    </cfRule>
  </conditionalFormatting>
  <conditionalFormatting sqref="R5:T5">
    <cfRule type="cellIs" dxfId="796" priority="22" stopIfTrue="1" operator="equal">
      <formula>"Hazardous"</formula>
    </cfRule>
  </conditionalFormatting>
  <conditionalFormatting sqref="G2">
    <cfRule type="cellIs" dxfId="795" priority="20" operator="equal">
      <formula>"Failed"</formula>
    </cfRule>
    <cfRule type="cellIs" dxfId="794" priority="21" operator="equal">
      <formula>"Pending"</formula>
    </cfRule>
  </conditionalFormatting>
  <conditionalFormatting sqref="K2">
    <cfRule type="cellIs" dxfId="793" priority="18" operator="equal">
      <formula>"Failed"</formula>
    </cfRule>
    <cfRule type="cellIs" dxfId="792" priority="19" operator="equal">
      <formula>"Pending"</formula>
    </cfRule>
  </conditionalFormatting>
  <conditionalFormatting sqref="O2">
    <cfRule type="cellIs" dxfId="791" priority="16" operator="equal">
      <formula>"Failed"</formula>
    </cfRule>
    <cfRule type="cellIs" dxfId="790" priority="17" operator="equal">
      <formula>"Pending"</formula>
    </cfRule>
  </conditionalFormatting>
  <conditionalFormatting sqref="S2">
    <cfRule type="cellIs" dxfId="789" priority="14" operator="equal">
      <formula>"Failed"</formula>
    </cfRule>
    <cfRule type="cellIs" dxfId="788" priority="15" operator="equal">
      <formula>"Pending"</formula>
    </cfRule>
  </conditionalFormatting>
  <conditionalFormatting sqref="S2:T2">
    <cfRule type="cellIs" dxfId="787" priority="13" operator="equal">
      <formula>"Passed"</formula>
    </cfRule>
  </conditionalFormatting>
  <conditionalFormatting sqref="D5">
    <cfRule type="cellIs" dxfId="786" priority="10" operator="equal">
      <formula>"Error"</formula>
    </cfRule>
    <cfRule type="cellIs" dxfId="785" priority="11" operator="equal">
      <formula>"No Entry"</formula>
    </cfRule>
    <cfRule type="cellIs" dxfId="784" priority="12" operator="equal">
      <formula>"Pending"</formula>
    </cfRule>
  </conditionalFormatting>
  <conditionalFormatting sqref="F5">
    <cfRule type="cellIs" dxfId="783" priority="7" operator="equal">
      <formula>"Error"</formula>
    </cfRule>
    <cfRule type="cellIs" dxfId="782" priority="8" operator="equal">
      <formula>"No Entry"</formula>
    </cfRule>
    <cfRule type="cellIs" dxfId="781" priority="9" operator="equal">
      <formula>"Pending"</formula>
    </cfRule>
  </conditionalFormatting>
  <conditionalFormatting sqref="K5">
    <cfRule type="cellIs" dxfId="780" priority="6" stopIfTrue="1" operator="equal">
      <formula>"No Entry"</formula>
    </cfRule>
  </conditionalFormatting>
  <conditionalFormatting sqref="K5:L5">
    <cfRule type="cellIs" dxfId="779" priority="4" operator="equal">
      <formula>"Pending"</formula>
    </cfRule>
    <cfRule type="containsBlanks" priority="5" stopIfTrue="1">
      <formula>LEN(TRIM(K5))=0</formula>
    </cfRule>
  </conditionalFormatting>
  <conditionalFormatting sqref="N5">
    <cfRule type="cellIs" dxfId="778" priority="3" stopIfTrue="1" operator="equal">
      <formula>"No Entry"</formula>
    </cfRule>
  </conditionalFormatting>
  <conditionalFormatting sqref="N5:O5">
    <cfRule type="cellIs" dxfId="777" priority="1" operator="equal">
      <formula>"Pending"</formula>
    </cfRule>
    <cfRule type="containsBlanks" priority="2" stopIfTrue="1">
      <formula>LEN(TRIM(N5))=0</formula>
    </cfRule>
  </conditionalFormatting>
  <hyperlinks>
    <hyperlink ref="A1:T1" location="Summary!A1" display="Service de Génétique CHU Liège (BE/BEL). Tool for Sample Identification / Tracability  KASP Fluo vs. NGS.©"/>
  </hyperlinks>
  <printOptions horizontalCentered="1" verticalCentered="1"/>
  <pageMargins left="0.39370078740157483" right="0.39370078740157483" top="0.39370078740157483" bottom="0.39370078740157483" header="0.19685039370078741" footer="0.19685039370078741"/>
  <pageSetup paperSize="9" scale="48" orientation="landscape" horizontalDpi="0" verticalDpi="0" r:id="rId1"/>
  <headerFooter>
    <oddHeader>&amp;CSample01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60" zoomScaleNormal="70" zoomScalePageLayoutView="50" workbookViewId="0">
      <selection sqref="A1:T1"/>
    </sheetView>
  </sheetViews>
  <sheetFormatPr baseColWidth="10" defaultRowHeight="15" x14ac:dyDescent="0.25"/>
  <cols>
    <col min="1" max="20" width="14.28515625" style="5" customWidth="1"/>
    <col min="21" max="16384" width="11.42578125" style="5"/>
  </cols>
  <sheetData>
    <row r="1" spans="1:20" ht="27" customHeight="1" thickBot="1" x14ac:dyDescent="0.3">
      <c r="A1" s="176" t="s">
        <v>370</v>
      </c>
      <c r="B1" s="176"/>
      <c r="C1" s="176"/>
      <c r="D1" s="176"/>
      <c r="E1" s="176"/>
      <c r="F1" s="176"/>
      <c r="G1" s="176"/>
      <c r="H1" s="176"/>
      <c r="I1" s="176"/>
      <c r="J1" s="176"/>
      <c r="K1" s="176"/>
      <c r="L1" s="176"/>
      <c r="M1" s="176"/>
      <c r="N1" s="176"/>
      <c r="O1" s="176"/>
      <c r="P1" s="176"/>
      <c r="Q1" s="176"/>
      <c r="R1" s="176"/>
      <c r="S1" s="176"/>
      <c r="T1" s="176"/>
    </row>
    <row r="2" spans="1:20" s="15" customFormat="1" ht="22.5" customHeight="1" thickBot="1" x14ac:dyDescent="0.3">
      <c r="A2" s="169" t="s">
        <v>10</v>
      </c>
      <c r="B2" s="170"/>
      <c r="C2" s="171" t="str">
        <f>IF(UserData!C9="Passed",UserData!C4,UserData!C9)</f>
        <v>Pending</v>
      </c>
      <c r="D2" s="173"/>
      <c r="E2" s="169" t="s">
        <v>11</v>
      </c>
      <c r="F2" s="170"/>
      <c r="G2" s="171" t="str">
        <f>IF(UserData!C9="Passed",UserData!C5,UserData!C9)</f>
        <v>Pending</v>
      </c>
      <c r="H2" s="173"/>
      <c r="I2" s="169" t="s">
        <v>381</v>
      </c>
      <c r="J2" s="170"/>
      <c r="K2" s="171" t="str">
        <f>IF(UserData!C9="Passed",UserData!C6,UserData!C9)</f>
        <v>Pending</v>
      </c>
      <c r="L2" s="173"/>
      <c r="M2" s="169" t="s">
        <v>12</v>
      </c>
      <c r="N2" s="170"/>
      <c r="O2" s="171" t="str">
        <f>IF(UserData!C9="Passed",UserData!C7,UserData!C9)</f>
        <v>Pending</v>
      </c>
      <c r="P2" s="173"/>
      <c r="Q2" s="169" t="s">
        <v>352</v>
      </c>
      <c r="R2" s="170"/>
      <c r="S2" s="171" t="str">
        <f>UserData!C9</f>
        <v>Pending</v>
      </c>
      <c r="T2" s="173"/>
    </row>
    <row r="3" spans="1:20" s="15" customFormat="1" ht="22.5" customHeight="1" thickBot="1" x14ac:dyDescent="0.3">
      <c r="A3" s="169" t="s">
        <v>2</v>
      </c>
      <c r="B3" s="170"/>
      <c r="C3" s="171"/>
      <c r="D3" s="172"/>
      <c r="E3" s="172"/>
      <c r="F3" s="173"/>
      <c r="G3" s="169" t="s">
        <v>3</v>
      </c>
      <c r="H3" s="170"/>
      <c r="I3" s="171"/>
      <c r="J3" s="172"/>
      <c r="K3" s="172"/>
      <c r="L3" s="172"/>
      <c r="M3" s="173"/>
      <c r="N3" s="169" t="s">
        <v>345</v>
      </c>
      <c r="O3" s="170"/>
      <c r="P3" s="171"/>
      <c r="Q3" s="172"/>
      <c r="R3" s="172"/>
      <c r="S3" s="172"/>
      <c r="T3" s="173"/>
    </row>
    <row r="4" spans="1:20" s="15" customFormat="1" ht="22.5" customHeight="1" thickBot="1" x14ac:dyDescent="0.3">
      <c r="A4" s="169" t="s">
        <v>282</v>
      </c>
      <c r="B4" s="170"/>
      <c r="C4" s="171"/>
      <c r="D4" s="172"/>
      <c r="E4" s="172"/>
      <c r="F4" s="173"/>
      <c r="G4" s="169" t="s">
        <v>0</v>
      </c>
      <c r="H4" s="170"/>
      <c r="I4" s="171"/>
      <c r="J4" s="172"/>
      <c r="K4" s="172"/>
      <c r="L4" s="172"/>
      <c r="M4" s="173"/>
      <c r="N4" s="169" t="s">
        <v>1</v>
      </c>
      <c r="O4" s="170"/>
      <c r="P4" s="171"/>
      <c r="Q4" s="172"/>
      <c r="R4" s="172"/>
      <c r="S4" s="172"/>
      <c r="T4" s="173"/>
    </row>
    <row r="5" spans="1:20" s="29" customFormat="1" ht="22.5" customHeight="1" thickBot="1" x14ac:dyDescent="0.3">
      <c r="A5" s="100" t="s">
        <v>274</v>
      </c>
      <c r="B5" s="110" t="str">
        <f>IF(UserData!C9&lt;&gt;"Passed",UserData!C9,IF(COUNTIF(B7:B38,"")=32,"No Entry",IF(COUNTIF(B7:B38,"")+COUNTIF(B7:B38,1)+COUNTIF(B7:B38,0)&lt;&gt;32,"Error",SUM(B7:B38)/(32-COUNTIF(B7:B38,"")))))</f>
        <v>Pending</v>
      </c>
      <c r="C5" s="102" t="s">
        <v>271</v>
      </c>
      <c r="D5" s="120" t="str">
        <f>IF(S2&lt;&gt;"Passed",S2,IF($B5="No Entry","No Entry",COUNTIF(B7:B38,1)))</f>
        <v>Pending</v>
      </c>
      <c r="E5" s="97" t="s">
        <v>272</v>
      </c>
      <c r="F5" s="120" t="str">
        <f>IF(S2&lt;&gt;"Passed",S2,IF($B5="No Entry","No Entry",COUNTIF(B7:B38,0)))</f>
        <v>Pending</v>
      </c>
      <c r="G5" s="108" t="s">
        <v>366</v>
      </c>
      <c r="H5" s="174" t="str">
        <f>IF(S2&lt;&gt;"Passed",S2,IF(B5="No Entry","No Entry",1000000000*PRODUCT(I7:I38)))</f>
        <v>Pending</v>
      </c>
      <c r="I5" s="175"/>
      <c r="J5" s="109" t="s">
        <v>367</v>
      </c>
      <c r="K5" s="182" t="str">
        <f>IF(S2&lt;&gt;"Passed",S2,IF(B5="No Entry","No Entry",1000000000*PRODUCT(J7:J38)))</f>
        <v>Pending</v>
      </c>
      <c r="L5" s="175"/>
      <c r="M5" s="102" t="s">
        <v>368</v>
      </c>
      <c r="N5" s="182" t="str">
        <f>IF(S2&lt;&gt;"Passed",S2,IF(B5="No Entry","No Entry",1000000000*PRODUCT(T7:T38)))</f>
        <v>Pending</v>
      </c>
      <c r="O5" s="175"/>
      <c r="P5" s="177" t="s">
        <v>354</v>
      </c>
      <c r="Q5" s="178"/>
      <c r="R5" s="179" t="str">
        <f>IF(S2&lt;&gt;"Passed",S2,IF(B5="No Entry","No Entry",IF(N5&lt;=1000,"Passed",IF(N5&lt;=10000,"Mitigated",IF(N5&lt;=100000,"Caution",IF(N5&lt;=1000000,"Hazardous","Failed"))))))</f>
        <v>Pending</v>
      </c>
      <c r="S5" s="180"/>
      <c r="T5" s="181"/>
    </row>
    <row r="6" spans="1:20" ht="22.5" customHeight="1" thickBot="1" x14ac:dyDescent="0.3">
      <c r="A6" s="16" t="s">
        <v>6</v>
      </c>
      <c r="B6" s="101" t="s">
        <v>7</v>
      </c>
      <c r="C6" s="98" t="s">
        <v>4</v>
      </c>
      <c r="D6" s="99" t="s">
        <v>5</v>
      </c>
      <c r="E6" s="94" t="s">
        <v>318</v>
      </c>
      <c r="F6" s="91" t="s">
        <v>333</v>
      </c>
      <c r="G6" s="94" t="s">
        <v>320</v>
      </c>
      <c r="H6" s="91" t="s">
        <v>334</v>
      </c>
      <c r="I6" s="94" t="s">
        <v>346</v>
      </c>
      <c r="J6" s="91" t="s">
        <v>347</v>
      </c>
      <c r="K6" s="94" t="s">
        <v>321</v>
      </c>
      <c r="L6" s="95" t="s">
        <v>322</v>
      </c>
      <c r="M6" s="95" t="s">
        <v>323</v>
      </c>
      <c r="N6" s="95" t="s">
        <v>319</v>
      </c>
      <c r="O6" s="95" t="s">
        <v>350</v>
      </c>
      <c r="P6" s="96" t="s">
        <v>351</v>
      </c>
      <c r="Q6" s="92" t="s">
        <v>8</v>
      </c>
      <c r="R6" s="93" t="s">
        <v>9</v>
      </c>
      <c r="S6" s="91" t="s">
        <v>348</v>
      </c>
      <c r="T6" s="101" t="s">
        <v>369</v>
      </c>
    </row>
    <row r="7" spans="1:20" ht="22.5" customHeight="1" x14ac:dyDescent="0.25">
      <c r="A7" s="17">
        <v>1</v>
      </c>
      <c r="B7" s="17" t="str">
        <f>IF(OR(C7="",E7="",F7="",S$2&lt;&gt;"Passed"),"",IF(E7=F7,1,0))</f>
        <v/>
      </c>
      <c r="C7" s="7"/>
      <c r="D7" s="84"/>
      <c r="E7" s="7"/>
      <c r="F7" s="84"/>
      <c r="G7" s="7"/>
      <c r="H7" s="84"/>
      <c r="I7" s="30"/>
      <c r="J7" s="30"/>
      <c r="K7" s="121"/>
      <c r="L7" s="86"/>
      <c r="M7" s="86"/>
      <c r="N7" s="83"/>
      <c r="O7" s="86"/>
      <c r="P7" s="88"/>
      <c r="Q7" s="7"/>
      <c r="R7" s="83"/>
      <c r="S7" s="84"/>
      <c r="T7" s="17" t="str">
        <f>IF(ISNUMBER(B7),IF(E7=F7,I7,1),"")</f>
        <v/>
      </c>
    </row>
    <row r="8" spans="1:20" ht="22.5" customHeight="1" x14ac:dyDescent="0.25">
      <c r="A8" s="18">
        <v>2</v>
      </c>
      <c r="B8" s="18" t="str">
        <f t="shared" ref="B8:B38" si="0">IF(OR(C8="",E8="",F8="",S$2&lt;&gt;"Passed"),"",IF(E8=F8,1,0))</f>
        <v/>
      </c>
      <c r="C8" s="8"/>
      <c r="D8" s="9"/>
      <c r="E8" s="8"/>
      <c r="F8" s="9"/>
      <c r="G8" s="8"/>
      <c r="H8" s="9"/>
      <c r="I8" s="31"/>
      <c r="J8" s="31"/>
      <c r="K8" s="122"/>
      <c r="L8" s="123"/>
      <c r="M8" s="123"/>
      <c r="N8" s="6"/>
      <c r="O8" s="123"/>
      <c r="P8" s="127"/>
      <c r="Q8" s="8"/>
      <c r="R8" s="6"/>
      <c r="S8" s="9"/>
      <c r="T8" s="18" t="str">
        <f t="shared" ref="T8:T38" si="1">IF(ISNUMBER(B8),IF(E8=F8,I8,1),"")</f>
        <v/>
      </c>
    </row>
    <row r="9" spans="1:20" ht="22.5" customHeight="1" x14ac:dyDescent="0.25">
      <c r="A9" s="19">
        <v>3</v>
      </c>
      <c r="B9" s="19" t="str">
        <f t="shared" si="0"/>
        <v/>
      </c>
      <c r="C9" s="10"/>
      <c r="D9" s="90"/>
      <c r="E9" s="10"/>
      <c r="F9" s="90"/>
      <c r="G9" s="10"/>
      <c r="H9" s="90"/>
      <c r="I9" s="32"/>
      <c r="J9" s="32"/>
      <c r="K9" s="124"/>
      <c r="L9" s="85"/>
      <c r="M9" s="85"/>
      <c r="N9" s="82"/>
      <c r="O9" s="85"/>
      <c r="P9" s="89"/>
      <c r="Q9" s="10"/>
      <c r="R9" s="82"/>
      <c r="S9" s="90"/>
      <c r="T9" s="19" t="str">
        <f t="shared" si="1"/>
        <v/>
      </c>
    </row>
    <row r="10" spans="1:20" ht="22.5" customHeight="1" x14ac:dyDescent="0.25">
      <c r="A10" s="18">
        <v>4</v>
      </c>
      <c r="B10" s="18" t="str">
        <f t="shared" si="0"/>
        <v/>
      </c>
      <c r="C10" s="8"/>
      <c r="D10" s="9"/>
      <c r="E10" s="8"/>
      <c r="F10" s="9"/>
      <c r="G10" s="8"/>
      <c r="H10" s="9"/>
      <c r="I10" s="31"/>
      <c r="J10" s="31"/>
      <c r="K10" s="122"/>
      <c r="L10" s="123"/>
      <c r="M10" s="123"/>
      <c r="N10" s="6"/>
      <c r="O10" s="123"/>
      <c r="P10" s="127"/>
      <c r="Q10" s="8"/>
      <c r="R10" s="6"/>
      <c r="S10" s="9"/>
      <c r="T10" s="18" t="str">
        <f t="shared" si="1"/>
        <v/>
      </c>
    </row>
    <row r="11" spans="1:20" ht="22.5" customHeight="1" x14ac:dyDescent="0.25">
      <c r="A11" s="19">
        <v>5</v>
      </c>
      <c r="B11" s="19" t="str">
        <f t="shared" si="0"/>
        <v/>
      </c>
      <c r="C11" s="10"/>
      <c r="D11" s="90"/>
      <c r="E11" s="10"/>
      <c r="F11" s="90"/>
      <c r="G11" s="10"/>
      <c r="H11" s="90"/>
      <c r="I11" s="32"/>
      <c r="J11" s="32"/>
      <c r="K11" s="124"/>
      <c r="L11" s="85"/>
      <c r="M11" s="85"/>
      <c r="N11" s="82"/>
      <c r="O11" s="85"/>
      <c r="P11" s="89"/>
      <c r="Q11" s="10"/>
      <c r="R11" s="82"/>
      <c r="S11" s="90"/>
      <c r="T11" s="19" t="str">
        <f t="shared" si="1"/>
        <v/>
      </c>
    </row>
    <row r="12" spans="1:20" ht="22.5" customHeight="1" x14ac:dyDescent="0.25">
      <c r="A12" s="18">
        <v>6</v>
      </c>
      <c r="B12" s="18" t="str">
        <f t="shared" si="0"/>
        <v/>
      </c>
      <c r="C12" s="8"/>
      <c r="D12" s="9"/>
      <c r="E12" s="8"/>
      <c r="F12" s="9"/>
      <c r="G12" s="8"/>
      <c r="H12" s="9"/>
      <c r="I12" s="31"/>
      <c r="J12" s="31"/>
      <c r="K12" s="122"/>
      <c r="L12" s="123"/>
      <c r="M12" s="123"/>
      <c r="N12" s="6"/>
      <c r="O12" s="123"/>
      <c r="P12" s="127"/>
      <c r="Q12" s="8"/>
      <c r="R12" s="6"/>
      <c r="S12" s="9"/>
      <c r="T12" s="18" t="str">
        <f t="shared" si="1"/>
        <v/>
      </c>
    </row>
    <row r="13" spans="1:20" ht="22.5" customHeight="1" x14ac:dyDescent="0.25">
      <c r="A13" s="19">
        <v>7</v>
      </c>
      <c r="B13" s="19" t="str">
        <f t="shared" si="0"/>
        <v/>
      </c>
      <c r="C13" s="10"/>
      <c r="D13" s="90"/>
      <c r="E13" s="10"/>
      <c r="F13" s="90"/>
      <c r="G13" s="10"/>
      <c r="H13" s="90"/>
      <c r="I13" s="32"/>
      <c r="J13" s="32"/>
      <c r="K13" s="124"/>
      <c r="L13" s="85"/>
      <c r="M13" s="85"/>
      <c r="N13" s="82"/>
      <c r="O13" s="85"/>
      <c r="P13" s="89"/>
      <c r="Q13" s="10"/>
      <c r="R13" s="82"/>
      <c r="S13" s="90"/>
      <c r="T13" s="19" t="str">
        <f t="shared" si="1"/>
        <v/>
      </c>
    </row>
    <row r="14" spans="1:20" ht="22.5" customHeight="1" x14ac:dyDescent="0.25">
      <c r="A14" s="18">
        <v>8</v>
      </c>
      <c r="B14" s="18" t="str">
        <f t="shared" si="0"/>
        <v/>
      </c>
      <c r="C14" s="8"/>
      <c r="D14" s="9"/>
      <c r="E14" s="8"/>
      <c r="F14" s="9"/>
      <c r="G14" s="8"/>
      <c r="H14" s="9"/>
      <c r="I14" s="31"/>
      <c r="J14" s="31"/>
      <c r="K14" s="122"/>
      <c r="L14" s="123"/>
      <c r="M14" s="123"/>
      <c r="N14" s="6"/>
      <c r="O14" s="123"/>
      <c r="P14" s="127"/>
      <c r="Q14" s="8"/>
      <c r="R14" s="6"/>
      <c r="S14" s="9"/>
      <c r="T14" s="18" t="str">
        <f t="shared" si="1"/>
        <v/>
      </c>
    </row>
    <row r="15" spans="1:20" ht="22.5" customHeight="1" x14ac:dyDescent="0.25">
      <c r="A15" s="19">
        <v>9</v>
      </c>
      <c r="B15" s="19" t="str">
        <f t="shared" si="0"/>
        <v/>
      </c>
      <c r="C15" s="10"/>
      <c r="D15" s="90"/>
      <c r="E15" s="10"/>
      <c r="F15" s="90"/>
      <c r="G15" s="10"/>
      <c r="H15" s="90"/>
      <c r="I15" s="32"/>
      <c r="J15" s="32"/>
      <c r="K15" s="124"/>
      <c r="L15" s="85"/>
      <c r="M15" s="85"/>
      <c r="N15" s="82"/>
      <c r="O15" s="85"/>
      <c r="P15" s="89"/>
      <c r="Q15" s="10"/>
      <c r="R15" s="82"/>
      <c r="S15" s="90"/>
      <c r="T15" s="19" t="str">
        <f t="shared" si="1"/>
        <v/>
      </c>
    </row>
    <row r="16" spans="1:20" ht="22.5" customHeight="1" x14ac:dyDescent="0.25">
      <c r="A16" s="18">
        <v>10</v>
      </c>
      <c r="B16" s="18" t="str">
        <f t="shared" si="0"/>
        <v/>
      </c>
      <c r="C16" s="8"/>
      <c r="D16" s="9"/>
      <c r="E16" s="8"/>
      <c r="F16" s="9"/>
      <c r="G16" s="8"/>
      <c r="H16" s="9"/>
      <c r="I16" s="31"/>
      <c r="J16" s="31"/>
      <c r="K16" s="122"/>
      <c r="L16" s="123"/>
      <c r="M16" s="123"/>
      <c r="N16" s="6"/>
      <c r="O16" s="123"/>
      <c r="P16" s="127"/>
      <c r="Q16" s="8"/>
      <c r="R16" s="6"/>
      <c r="S16" s="9"/>
      <c r="T16" s="18" t="str">
        <f t="shared" si="1"/>
        <v/>
      </c>
    </row>
    <row r="17" spans="1:20" ht="22.5" customHeight="1" x14ac:dyDescent="0.25">
      <c r="A17" s="19">
        <v>11</v>
      </c>
      <c r="B17" s="19" t="str">
        <f t="shared" si="0"/>
        <v/>
      </c>
      <c r="C17" s="10"/>
      <c r="D17" s="90"/>
      <c r="E17" s="10"/>
      <c r="F17" s="90"/>
      <c r="G17" s="10"/>
      <c r="H17" s="90"/>
      <c r="I17" s="32"/>
      <c r="J17" s="32"/>
      <c r="K17" s="124"/>
      <c r="L17" s="85"/>
      <c r="M17" s="85"/>
      <c r="N17" s="82"/>
      <c r="O17" s="85"/>
      <c r="P17" s="89"/>
      <c r="Q17" s="10"/>
      <c r="R17" s="82"/>
      <c r="S17" s="90"/>
      <c r="T17" s="19" t="str">
        <f t="shared" si="1"/>
        <v/>
      </c>
    </row>
    <row r="18" spans="1:20" ht="22.5" customHeight="1" x14ac:dyDescent="0.25">
      <c r="A18" s="18">
        <v>12</v>
      </c>
      <c r="B18" s="18" t="str">
        <f t="shared" si="0"/>
        <v/>
      </c>
      <c r="C18" s="8"/>
      <c r="D18" s="9"/>
      <c r="E18" s="8"/>
      <c r="F18" s="9"/>
      <c r="G18" s="8"/>
      <c r="H18" s="9"/>
      <c r="I18" s="31"/>
      <c r="J18" s="31"/>
      <c r="K18" s="122"/>
      <c r="L18" s="123"/>
      <c r="M18" s="123"/>
      <c r="N18" s="6"/>
      <c r="O18" s="123"/>
      <c r="P18" s="127"/>
      <c r="Q18" s="8"/>
      <c r="R18" s="6"/>
      <c r="S18" s="9"/>
      <c r="T18" s="18" t="str">
        <f t="shared" si="1"/>
        <v/>
      </c>
    </row>
    <row r="19" spans="1:20" ht="22.5" customHeight="1" x14ac:dyDescent="0.25">
      <c r="A19" s="19">
        <v>13</v>
      </c>
      <c r="B19" s="19" t="str">
        <f t="shared" si="0"/>
        <v/>
      </c>
      <c r="C19" s="10"/>
      <c r="D19" s="90"/>
      <c r="E19" s="10"/>
      <c r="F19" s="90"/>
      <c r="G19" s="10"/>
      <c r="H19" s="90"/>
      <c r="I19" s="32"/>
      <c r="J19" s="32"/>
      <c r="K19" s="124"/>
      <c r="L19" s="85"/>
      <c r="M19" s="85"/>
      <c r="N19" s="82"/>
      <c r="O19" s="85"/>
      <c r="P19" s="89"/>
      <c r="Q19" s="10"/>
      <c r="R19" s="82"/>
      <c r="S19" s="90"/>
      <c r="T19" s="19" t="str">
        <f t="shared" si="1"/>
        <v/>
      </c>
    </row>
    <row r="20" spans="1:20" ht="22.5" customHeight="1" x14ac:dyDescent="0.25">
      <c r="A20" s="18">
        <v>14</v>
      </c>
      <c r="B20" s="18" t="str">
        <f t="shared" si="0"/>
        <v/>
      </c>
      <c r="C20" s="8"/>
      <c r="D20" s="9"/>
      <c r="E20" s="8"/>
      <c r="F20" s="9"/>
      <c r="G20" s="8"/>
      <c r="H20" s="9"/>
      <c r="I20" s="31"/>
      <c r="J20" s="31"/>
      <c r="K20" s="122"/>
      <c r="L20" s="123"/>
      <c r="M20" s="123"/>
      <c r="N20" s="6"/>
      <c r="O20" s="123"/>
      <c r="P20" s="127"/>
      <c r="Q20" s="8"/>
      <c r="R20" s="6"/>
      <c r="S20" s="9"/>
      <c r="T20" s="18" t="str">
        <f t="shared" si="1"/>
        <v/>
      </c>
    </row>
    <row r="21" spans="1:20" ht="22.5" customHeight="1" x14ac:dyDescent="0.25">
      <c r="A21" s="19">
        <v>15</v>
      </c>
      <c r="B21" s="19" t="str">
        <f t="shared" si="0"/>
        <v/>
      </c>
      <c r="C21" s="10"/>
      <c r="D21" s="90"/>
      <c r="E21" s="10"/>
      <c r="F21" s="90"/>
      <c r="G21" s="10"/>
      <c r="H21" s="90"/>
      <c r="I21" s="32"/>
      <c r="J21" s="32"/>
      <c r="K21" s="124"/>
      <c r="L21" s="85"/>
      <c r="M21" s="85"/>
      <c r="N21" s="82"/>
      <c r="O21" s="85"/>
      <c r="P21" s="89"/>
      <c r="Q21" s="10"/>
      <c r="R21" s="82"/>
      <c r="S21" s="90"/>
      <c r="T21" s="19" t="str">
        <f t="shared" si="1"/>
        <v/>
      </c>
    </row>
    <row r="22" spans="1:20" ht="22.5" customHeight="1" x14ac:dyDescent="0.25">
      <c r="A22" s="18">
        <v>16</v>
      </c>
      <c r="B22" s="18" t="str">
        <f t="shared" si="0"/>
        <v/>
      </c>
      <c r="C22" s="8"/>
      <c r="D22" s="9"/>
      <c r="E22" s="8"/>
      <c r="F22" s="9"/>
      <c r="G22" s="8"/>
      <c r="H22" s="9"/>
      <c r="I22" s="31"/>
      <c r="J22" s="31"/>
      <c r="K22" s="122"/>
      <c r="L22" s="123"/>
      <c r="M22" s="123"/>
      <c r="N22" s="6"/>
      <c r="O22" s="123"/>
      <c r="P22" s="127"/>
      <c r="Q22" s="8"/>
      <c r="R22" s="6"/>
      <c r="S22" s="9"/>
      <c r="T22" s="18" t="str">
        <f t="shared" si="1"/>
        <v/>
      </c>
    </row>
    <row r="23" spans="1:20" ht="22.5" customHeight="1" x14ac:dyDescent="0.25">
      <c r="A23" s="19">
        <v>17</v>
      </c>
      <c r="B23" s="19" t="str">
        <f t="shared" si="0"/>
        <v/>
      </c>
      <c r="C23" s="10"/>
      <c r="D23" s="90"/>
      <c r="E23" s="10"/>
      <c r="F23" s="90"/>
      <c r="G23" s="10"/>
      <c r="H23" s="90"/>
      <c r="I23" s="32"/>
      <c r="J23" s="32"/>
      <c r="K23" s="124"/>
      <c r="L23" s="85"/>
      <c r="M23" s="85"/>
      <c r="N23" s="82"/>
      <c r="O23" s="85"/>
      <c r="P23" s="89"/>
      <c r="Q23" s="10"/>
      <c r="R23" s="82"/>
      <c r="S23" s="90"/>
      <c r="T23" s="19" t="str">
        <f t="shared" si="1"/>
        <v/>
      </c>
    </row>
    <row r="24" spans="1:20" ht="22.5" customHeight="1" x14ac:dyDescent="0.25">
      <c r="A24" s="18">
        <v>18</v>
      </c>
      <c r="B24" s="18" t="str">
        <f t="shared" si="0"/>
        <v/>
      </c>
      <c r="C24" s="8"/>
      <c r="D24" s="9"/>
      <c r="E24" s="8"/>
      <c r="F24" s="9"/>
      <c r="G24" s="8"/>
      <c r="H24" s="9"/>
      <c r="I24" s="31"/>
      <c r="J24" s="31"/>
      <c r="K24" s="122"/>
      <c r="L24" s="123"/>
      <c r="M24" s="123"/>
      <c r="N24" s="6"/>
      <c r="O24" s="123"/>
      <c r="P24" s="127"/>
      <c r="Q24" s="8"/>
      <c r="R24" s="6"/>
      <c r="S24" s="9"/>
      <c r="T24" s="18" t="str">
        <f t="shared" si="1"/>
        <v/>
      </c>
    </row>
    <row r="25" spans="1:20" ht="22.5" customHeight="1" x14ac:dyDescent="0.25">
      <c r="A25" s="19">
        <v>19</v>
      </c>
      <c r="B25" s="19" t="str">
        <f t="shared" si="0"/>
        <v/>
      </c>
      <c r="C25" s="10"/>
      <c r="D25" s="90"/>
      <c r="E25" s="10"/>
      <c r="F25" s="90"/>
      <c r="G25" s="10"/>
      <c r="H25" s="90"/>
      <c r="I25" s="32"/>
      <c r="J25" s="32"/>
      <c r="K25" s="124"/>
      <c r="L25" s="85"/>
      <c r="M25" s="85"/>
      <c r="N25" s="82"/>
      <c r="O25" s="85"/>
      <c r="P25" s="89"/>
      <c r="Q25" s="10"/>
      <c r="R25" s="82"/>
      <c r="S25" s="90"/>
      <c r="T25" s="19" t="str">
        <f t="shared" si="1"/>
        <v/>
      </c>
    </row>
    <row r="26" spans="1:20" ht="22.5" customHeight="1" x14ac:dyDescent="0.25">
      <c r="A26" s="18">
        <v>20</v>
      </c>
      <c r="B26" s="18" t="str">
        <f t="shared" si="0"/>
        <v/>
      </c>
      <c r="C26" s="8"/>
      <c r="D26" s="9"/>
      <c r="E26" s="8"/>
      <c r="F26" s="9"/>
      <c r="G26" s="8"/>
      <c r="H26" s="9"/>
      <c r="I26" s="31"/>
      <c r="J26" s="31"/>
      <c r="K26" s="122"/>
      <c r="L26" s="123"/>
      <c r="M26" s="123"/>
      <c r="N26" s="6"/>
      <c r="O26" s="123"/>
      <c r="P26" s="127"/>
      <c r="Q26" s="8"/>
      <c r="R26" s="6"/>
      <c r="S26" s="9"/>
      <c r="T26" s="18" t="str">
        <f t="shared" si="1"/>
        <v/>
      </c>
    </row>
    <row r="27" spans="1:20" ht="22.5" customHeight="1" x14ac:dyDescent="0.25">
      <c r="A27" s="19">
        <v>21</v>
      </c>
      <c r="B27" s="19" t="str">
        <f t="shared" si="0"/>
        <v/>
      </c>
      <c r="C27" s="10"/>
      <c r="D27" s="90"/>
      <c r="E27" s="10"/>
      <c r="F27" s="90"/>
      <c r="G27" s="10"/>
      <c r="H27" s="90"/>
      <c r="I27" s="32"/>
      <c r="J27" s="32"/>
      <c r="K27" s="124"/>
      <c r="L27" s="85"/>
      <c r="M27" s="85"/>
      <c r="N27" s="82"/>
      <c r="O27" s="85"/>
      <c r="P27" s="89"/>
      <c r="Q27" s="10"/>
      <c r="R27" s="82"/>
      <c r="S27" s="90"/>
      <c r="T27" s="19" t="str">
        <f t="shared" si="1"/>
        <v/>
      </c>
    </row>
    <row r="28" spans="1:20" ht="22.5" customHeight="1" x14ac:dyDescent="0.25">
      <c r="A28" s="18">
        <v>22</v>
      </c>
      <c r="B28" s="18" t="str">
        <f t="shared" si="0"/>
        <v/>
      </c>
      <c r="C28" s="8"/>
      <c r="D28" s="9"/>
      <c r="E28" s="8"/>
      <c r="F28" s="9"/>
      <c r="G28" s="8"/>
      <c r="H28" s="9"/>
      <c r="I28" s="31"/>
      <c r="J28" s="31"/>
      <c r="K28" s="122"/>
      <c r="L28" s="123"/>
      <c r="M28" s="123"/>
      <c r="N28" s="6"/>
      <c r="O28" s="123"/>
      <c r="P28" s="127"/>
      <c r="Q28" s="8"/>
      <c r="R28" s="6"/>
      <c r="S28" s="9"/>
      <c r="T28" s="18" t="str">
        <f t="shared" si="1"/>
        <v/>
      </c>
    </row>
    <row r="29" spans="1:20" ht="22.5" customHeight="1" x14ac:dyDescent="0.25">
      <c r="A29" s="19">
        <v>23</v>
      </c>
      <c r="B29" s="19" t="str">
        <f t="shared" si="0"/>
        <v/>
      </c>
      <c r="C29" s="10"/>
      <c r="D29" s="90"/>
      <c r="E29" s="10"/>
      <c r="F29" s="90"/>
      <c r="G29" s="10"/>
      <c r="H29" s="90"/>
      <c r="I29" s="32"/>
      <c r="J29" s="32"/>
      <c r="K29" s="124"/>
      <c r="L29" s="85"/>
      <c r="M29" s="85"/>
      <c r="N29" s="82"/>
      <c r="O29" s="85"/>
      <c r="P29" s="89"/>
      <c r="Q29" s="10"/>
      <c r="R29" s="82"/>
      <c r="S29" s="90"/>
      <c r="T29" s="19" t="str">
        <f t="shared" si="1"/>
        <v/>
      </c>
    </row>
    <row r="30" spans="1:20" ht="22.5" customHeight="1" x14ac:dyDescent="0.25">
      <c r="A30" s="18">
        <v>24</v>
      </c>
      <c r="B30" s="18" t="str">
        <f t="shared" si="0"/>
        <v/>
      </c>
      <c r="C30" s="8"/>
      <c r="D30" s="9"/>
      <c r="E30" s="8"/>
      <c r="F30" s="9"/>
      <c r="G30" s="8"/>
      <c r="H30" s="9"/>
      <c r="I30" s="31"/>
      <c r="J30" s="31"/>
      <c r="K30" s="122"/>
      <c r="L30" s="123"/>
      <c r="M30" s="123"/>
      <c r="N30" s="6"/>
      <c r="O30" s="123"/>
      <c r="P30" s="127"/>
      <c r="Q30" s="8"/>
      <c r="R30" s="6"/>
      <c r="S30" s="9"/>
      <c r="T30" s="18" t="str">
        <f t="shared" si="1"/>
        <v/>
      </c>
    </row>
    <row r="31" spans="1:20" ht="22.5" customHeight="1" x14ac:dyDescent="0.25">
      <c r="A31" s="19">
        <v>25</v>
      </c>
      <c r="B31" s="19" t="str">
        <f t="shared" si="0"/>
        <v/>
      </c>
      <c r="C31" s="10"/>
      <c r="D31" s="90"/>
      <c r="E31" s="10"/>
      <c r="F31" s="90"/>
      <c r="G31" s="10"/>
      <c r="H31" s="90"/>
      <c r="I31" s="32"/>
      <c r="J31" s="32"/>
      <c r="K31" s="124"/>
      <c r="L31" s="85"/>
      <c r="M31" s="85"/>
      <c r="N31" s="82"/>
      <c r="O31" s="85"/>
      <c r="P31" s="89"/>
      <c r="Q31" s="10"/>
      <c r="R31" s="82"/>
      <c r="S31" s="90"/>
      <c r="T31" s="19" t="str">
        <f t="shared" si="1"/>
        <v/>
      </c>
    </row>
    <row r="32" spans="1:20" ht="22.5" customHeight="1" x14ac:dyDescent="0.25">
      <c r="A32" s="18">
        <v>26</v>
      </c>
      <c r="B32" s="18" t="str">
        <f t="shared" si="0"/>
        <v/>
      </c>
      <c r="C32" s="8"/>
      <c r="D32" s="9"/>
      <c r="E32" s="8"/>
      <c r="F32" s="9"/>
      <c r="G32" s="8"/>
      <c r="H32" s="9"/>
      <c r="I32" s="31"/>
      <c r="J32" s="31"/>
      <c r="K32" s="122"/>
      <c r="L32" s="123"/>
      <c r="M32" s="123"/>
      <c r="N32" s="6"/>
      <c r="O32" s="123"/>
      <c r="P32" s="127"/>
      <c r="Q32" s="8"/>
      <c r="R32" s="6"/>
      <c r="S32" s="9"/>
      <c r="T32" s="18" t="str">
        <f t="shared" si="1"/>
        <v/>
      </c>
    </row>
    <row r="33" spans="1:20" ht="22.5" customHeight="1" x14ac:dyDescent="0.25">
      <c r="A33" s="19">
        <v>27</v>
      </c>
      <c r="B33" s="19" t="str">
        <f t="shared" si="0"/>
        <v/>
      </c>
      <c r="C33" s="10"/>
      <c r="D33" s="90"/>
      <c r="E33" s="10"/>
      <c r="F33" s="90"/>
      <c r="G33" s="10"/>
      <c r="H33" s="90"/>
      <c r="I33" s="32"/>
      <c r="J33" s="32"/>
      <c r="K33" s="124"/>
      <c r="L33" s="85"/>
      <c r="M33" s="85"/>
      <c r="N33" s="82"/>
      <c r="O33" s="85"/>
      <c r="P33" s="89"/>
      <c r="Q33" s="10"/>
      <c r="R33" s="82"/>
      <c r="S33" s="90"/>
      <c r="T33" s="19" t="str">
        <f t="shared" si="1"/>
        <v/>
      </c>
    </row>
    <row r="34" spans="1:20" ht="22.5" customHeight="1" x14ac:dyDescent="0.25">
      <c r="A34" s="18">
        <v>28</v>
      </c>
      <c r="B34" s="18" t="str">
        <f t="shared" si="0"/>
        <v/>
      </c>
      <c r="C34" s="8"/>
      <c r="D34" s="9"/>
      <c r="E34" s="8"/>
      <c r="F34" s="9"/>
      <c r="G34" s="8"/>
      <c r="H34" s="9"/>
      <c r="I34" s="31"/>
      <c r="J34" s="31"/>
      <c r="K34" s="122"/>
      <c r="L34" s="123"/>
      <c r="M34" s="123"/>
      <c r="N34" s="6"/>
      <c r="O34" s="123"/>
      <c r="P34" s="127"/>
      <c r="Q34" s="8"/>
      <c r="R34" s="6"/>
      <c r="S34" s="9"/>
      <c r="T34" s="18" t="str">
        <f t="shared" si="1"/>
        <v/>
      </c>
    </row>
    <row r="35" spans="1:20" ht="22.5" customHeight="1" x14ac:dyDescent="0.25">
      <c r="A35" s="19">
        <v>29</v>
      </c>
      <c r="B35" s="19" t="str">
        <f t="shared" si="0"/>
        <v/>
      </c>
      <c r="C35" s="10"/>
      <c r="D35" s="90"/>
      <c r="E35" s="10"/>
      <c r="F35" s="90"/>
      <c r="G35" s="10"/>
      <c r="H35" s="90"/>
      <c r="I35" s="32"/>
      <c r="J35" s="32"/>
      <c r="K35" s="124"/>
      <c r="L35" s="85"/>
      <c r="M35" s="85"/>
      <c r="N35" s="82"/>
      <c r="O35" s="85"/>
      <c r="P35" s="89"/>
      <c r="Q35" s="10"/>
      <c r="R35" s="82"/>
      <c r="S35" s="90"/>
      <c r="T35" s="19" t="str">
        <f t="shared" si="1"/>
        <v/>
      </c>
    </row>
    <row r="36" spans="1:20" ht="22.5" customHeight="1" x14ac:dyDescent="0.25">
      <c r="A36" s="18">
        <v>30</v>
      </c>
      <c r="B36" s="18" t="str">
        <f t="shared" si="0"/>
        <v/>
      </c>
      <c r="C36" s="8"/>
      <c r="D36" s="9"/>
      <c r="E36" s="8"/>
      <c r="F36" s="9"/>
      <c r="G36" s="8"/>
      <c r="H36" s="9"/>
      <c r="I36" s="31"/>
      <c r="J36" s="31"/>
      <c r="K36" s="122"/>
      <c r="L36" s="123"/>
      <c r="M36" s="123"/>
      <c r="N36" s="6"/>
      <c r="O36" s="123"/>
      <c r="P36" s="127"/>
      <c r="Q36" s="8"/>
      <c r="R36" s="6"/>
      <c r="S36" s="9"/>
      <c r="T36" s="18" t="str">
        <f t="shared" si="1"/>
        <v/>
      </c>
    </row>
    <row r="37" spans="1:20" ht="22.5" customHeight="1" x14ac:dyDescent="0.25">
      <c r="A37" s="19">
        <v>31</v>
      </c>
      <c r="B37" s="19" t="str">
        <f t="shared" si="0"/>
        <v/>
      </c>
      <c r="C37" s="10"/>
      <c r="D37" s="90"/>
      <c r="E37" s="10"/>
      <c r="F37" s="90"/>
      <c r="G37" s="10"/>
      <c r="H37" s="90"/>
      <c r="I37" s="32"/>
      <c r="J37" s="32"/>
      <c r="K37" s="124"/>
      <c r="L37" s="85"/>
      <c r="M37" s="85"/>
      <c r="N37" s="82"/>
      <c r="O37" s="85"/>
      <c r="P37" s="89"/>
      <c r="Q37" s="10"/>
      <c r="R37" s="82"/>
      <c r="S37" s="90"/>
      <c r="T37" s="19" t="str">
        <f t="shared" si="1"/>
        <v/>
      </c>
    </row>
    <row r="38" spans="1:20" ht="22.5" customHeight="1" thickBot="1" x14ac:dyDescent="0.3">
      <c r="A38" s="26">
        <v>32</v>
      </c>
      <c r="B38" s="26" t="str">
        <f t="shared" si="0"/>
        <v/>
      </c>
      <c r="C38" s="27"/>
      <c r="D38" s="28"/>
      <c r="E38" s="11"/>
      <c r="F38" s="13"/>
      <c r="G38" s="11"/>
      <c r="H38" s="13"/>
      <c r="I38" s="33"/>
      <c r="J38" s="33"/>
      <c r="K38" s="125"/>
      <c r="L38" s="126"/>
      <c r="M38" s="126"/>
      <c r="N38" s="12"/>
      <c r="O38" s="126"/>
      <c r="P38" s="128"/>
      <c r="Q38" s="11"/>
      <c r="R38" s="12"/>
      <c r="S38" s="13"/>
      <c r="T38" s="20" t="str">
        <f t="shared" si="1"/>
        <v/>
      </c>
    </row>
    <row r="39" spans="1:20" ht="22.5" customHeight="1" thickBot="1" x14ac:dyDescent="0.3">
      <c r="A39" s="136" t="s">
        <v>378</v>
      </c>
      <c r="B39" s="137"/>
      <c r="C39" s="137"/>
      <c r="D39" s="138"/>
      <c r="E39" s="136" t="s">
        <v>310</v>
      </c>
      <c r="F39" s="137"/>
      <c r="G39" s="137"/>
      <c r="H39" s="137"/>
      <c r="I39" s="138"/>
      <c r="J39" s="136" t="s">
        <v>311</v>
      </c>
      <c r="K39" s="137"/>
      <c r="L39" s="137"/>
      <c r="M39" s="137"/>
      <c r="N39" s="138"/>
      <c r="O39" s="136" t="s">
        <v>379</v>
      </c>
      <c r="P39" s="137"/>
      <c r="Q39" s="137"/>
      <c r="R39" s="137"/>
      <c r="S39" s="137"/>
      <c r="T39" s="138"/>
    </row>
    <row r="40" spans="1:20" ht="30" customHeight="1" x14ac:dyDescent="0.25">
      <c r="A40" s="139" t="s">
        <v>377</v>
      </c>
      <c r="B40" s="140"/>
      <c r="C40" s="140"/>
      <c r="D40" s="141"/>
      <c r="E40" s="139" t="s">
        <v>377</v>
      </c>
      <c r="F40" s="140"/>
      <c r="G40" s="140"/>
      <c r="H40" s="140"/>
      <c r="I40" s="141"/>
      <c r="J40" s="139" t="s">
        <v>377</v>
      </c>
      <c r="K40" s="140"/>
      <c r="L40" s="140"/>
      <c r="M40" s="140"/>
      <c r="N40" s="141"/>
      <c r="O40" s="105" t="s">
        <v>271</v>
      </c>
      <c r="P40" s="84"/>
      <c r="Q40" s="106" t="s">
        <v>312</v>
      </c>
      <c r="R40" s="43"/>
      <c r="S40" s="104" t="s">
        <v>272</v>
      </c>
      <c r="T40" s="43"/>
    </row>
    <row r="41" spans="1:20" ht="30" customHeight="1" thickBot="1" x14ac:dyDescent="0.3">
      <c r="A41" s="142"/>
      <c r="B41" s="143"/>
      <c r="C41" s="143"/>
      <c r="D41" s="144"/>
      <c r="E41" s="142"/>
      <c r="F41" s="143"/>
      <c r="G41" s="143"/>
      <c r="H41" s="143"/>
      <c r="I41" s="144"/>
      <c r="J41" s="142"/>
      <c r="K41" s="143"/>
      <c r="L41" s="143"/>
      <c r="M41" s="143"/>
      <c r="N41" s="144"/>
      <c r="O41" s="103" t="s">
        <v>363</v>
      </c>
      <c r="P41" s="87"/>
      <c r="Q41" s="107" t="s">
        <v>360</v>
      </c>
      <c r="R41" s="42"/>
      <c r="S41" s="11" t="s">
        <v>349</v>
      </c>
      <c r="T41" s="42"/>
    </row>
    <row r="42" spans="1:20" ht="37.5" customHeight="1" x14ac:dyDescent="0.25">
      <c r="A42" s="142"/>
      <c r="B42" s="143"/>
      <c r="C42" s="143"/>
      <c r="D42" s="144"/>
      <c r="E42" s="142"/>
      <c r="F42" s="143"/>
      <c r="G42" s="143"/>
      <c r="H42" s="143"/>
      <c r="I42" s="144"/>
      <c r="J42" s="142"/>
      <c r="K42" s="143"/>
      <c r="L42" s="143"/>
      <c r="M42" s="143"/>
      <c r="N42" s="144"/>
      <c r="O42" s="183" t="s">
        <v>374</v>
      </c>
      <c r="P42" s="184"/>
      <c r="Q42" s="184"/>
      <c r="R42" s="184"/>
      <c r="S42" s="184"/>
      <c r="T42" s="185"/>
    </row>
    <row r="43" spans="1:20" ht="37.5" customHeight="1" thickBot="1" x14ac:dyDescent="0.3">
      <c r="A43" s="145"/>
      <c r="B43" s="146"/>
      <c r="C43" s="146"/>
      <c r="D43" s="147"/>
      <c r="E43" s="145"/>
      <c r="F43" s="146"/>
      <c r="G43" s="146"/>
      <c r="H43" s="146"/>
      <c r="I43" s="147"/>
      <c r="J43" s="145"/>
      <c r="K43" s="146"/>
      <c r="L43" s="146"/>
      <c r="M43" s="146"/>
      <c r="N43" s="147"/>
      <c r="O43" s="186"/>
      <c r="P43" s="187"/>
      <c r="Q43" s="187"/>
      <c r="R43" s="187"/>
      <c r="S43" s="187"/>
      <c r="T43" s="188"/>
    </row>
  </sheetData>
  <mergeCells count="36">
    <mergeCell ref="A40:D43"/>
    <mergeCell ref="E40:I43"/>
    <mergeCell ref="J40:N43"/>
    <mergeCell ref="O42:T43"/>
    <mergeCell ref="H5:I5"/>
    <mergeCell ref="K5:L5"/>
    <mergeCell ref="N5:O5"/>
    <mergeCell ref="P5:Q5"/>
    <mergeCell ref="R5:T5"/>
    <mergeCell ref="A39:D39"/>
    <mergeCell ref="E39:I39"/>
    <mergeCell ref="J39:N39"/>
    <mergeCell ref="O39:T39"/>
    <mergeCell ref="P4:T4"/>
    <mergeCell ref="S2:T2"/>
    <mergeCell ref="A3:B3"/>
    <mergeCell ref="C3:F3"/>
    <mergeCell ref="G3:H3"/>
    <mergeCell ref="I3:M3"/>
    <mergeCell ref="N3:O3"/>
    <mergeCell ref="P3:T3"/>
    <mergeCell ref="A4:B4"/>
    <mergeCell ref="C4:F4"/>
    <mergeCell ref="G4:H4"/>
    <mergeCell ref="I4:M4"/>
    <mergeCell ref="N4:O4"/>
    <mergeCell ref="A1:T1"/>
    <mergeCell ref="A2:B2"/>
    <mergeCell ref="C2:D2"/>
    <mergeCell ref="E2:F2"/>
    <mergeCell ref="G2:H2"/>
    <mergeCell ref="I2:J2"/>
    <mergeCell ref="K2:L2"/>
    <mergeCell ref="M2:N2"/>
    <mergeCell ref="O2:P2"/>
    <mergeCell ref="Q2:R2"/>
  </mergeCells>
  <conditionalFormatting sqref="B7:B27 B38">
    <cfRule type="containsBlanks" priority="40" stopIfTrue="1">
      <formula>LEN(TRIM(B7))=0</formula>
    </cfRule>
    <cfRule type="cellIs" dxfId="776" priority="41" stopIfTrue="1" operator="equal">
      <formula>0</formula>
    </cfRule>
    <cfRule type="cellIs" dxfId="775" priority="42" stopIfTrue="1" operator="equal">
      <formula>1</formula>
    </cfRule>
  </conditionalFormatting>
  <conditionalFormatting sqref="R5">
    <cfRule type="cellIs" dxfId="774" priority="29" stopIfTrue="1" operator="equal">
      <formula>"Failed"</formula>
    </cfRule>
    <cfRule type="cellIs" dxfId="773" priority="33" stopIfTrue="1" operator="equal">
      <formula>"No Entry"</formula>
    </cfRule>
    <cfRule type="cellIs" dxfId="772" priority="36" stopIfTrue="1" operator="equal">
      <formula>"Caution"</formula>
    </cfRule>
    <cfRule type="cellIs" dxfId="771" priority="37" stopIfTrue="1" operator="equal">
      <formula>"Pending"</formula>
    </cfRule>
    <cfRule type="cellIs" dxfId="770" priority="38" stopIfTrue="1" operator="equal">
      <formula>"Mitigated"</formula>
    </cfRule>
    <cfRule type="cellIs" dxfId="769" priority="39" stopIfTrue="1" operator="equal">
      <formula>"Passed"</formula>
    </cfRule>
  </conditionalFormatting>
  <conditionalFormatting sqref="E5 B5">
    <cfRule type="cellIs" dxfId="768" priority="30" operator="equal">
      <formula>"Error"</formula>
    </cfRule>
    <cfRule type="cellIs" dxfId="767" priority="34" operator="equal">
      <formula>"No Entry"</formula>
    </cfRule>
    <cfRule type="cellIs" dxfId="766" priority="35" operator="equal">
      <formula>"Pending"</formula>
    </cfRule>
  </conditionalFormatting>
  <conditionalFormatting sqref="C2">
    <cfRule type="cellIs" dxfId="765" priority="31" operator="equal">
      <formula>"Failed"</formula>
    </cfRule>
    <cfRule type="cellIs" dxfId="764" priority="32" operator="equal">
      <formula>"Pending"</formula>
    </cfRule>
  </conditionalFormatting>
  <conditionalFormatting sqref="T7:T38">
    <cfRule type="containsBlanks" priority="26" stopIfTrue="1">
      <formula>LEN(TRIM(T7))=0</formula>
    </cfRule>
    <cfRule type="cellIs" dxfId="763" priority="27" stopIfTrue="1" operator="lessThan">
      <formula>1</formula>
    </cfRule>
    <cfRule type="cellIs" dxfId="762" priority="28" stopIfTrue="1" operator="equal">
      <formula>1</formula>
    </cfRule>
  </conditionalFormatting>
  <conditionalFormatting sqref="H5">
    <cfRule type="cellIs" dxfId="761" priority="25" stopIfTrue="1" operator="equal">
      <formula>"No Entry"</formula>
    </cfRule>
  </conditionalFormatting>
  <conditionalFormatting sqref="H5:I5">
    <cfRule type="cellIs" dxfId="760" priority="23" operator="equal">
      <formula>"Pending"</formula>
    </cfRule>
    <cfRule type="containsBlanks" priority="24" stopIfTrue="1">
      <formula>LEN(TRIM(H5))=0</formula>
    </cfRule>
  </conditionalFormatting>
  <conditionalFormatting sqref="R5:T5">
    <cfRule type="cellIs" dxfId="759" priority="22" stopIfTrue="1" operator="equal">
      <formula>"Hazardous"</formula>
    </cfRule>
  </conditionalFormatting>
  <conditionalFormatting sqref="G2">
    <cfRule type="cellIs" dxfId="758" priority="20" operator="equal">
      <formula>"Failed"</formula>
    </cfRule>
    <cfRule type="cellIs" dxfId="757" priority="21" operator="equal">
      <formula>"Pending"</formula>
    </cfRule>
  </conditionalFormatting>
  <conditionalFormatting sqref="K2">
    <cfRule type="cellIs" dxfId="756" priority="18" operator="equal">
      <formula>"Failed"</formula>
    </cfRule>
    <cfRule type="cellIs" dxfId="755" priority="19" operator="equal">
      <formula>"Pending"</formula>
    </cfRule>
  </conditionalFormatting>
  <conditionalFormatting sqref="O2">
    <cfRule type="cellIs" dxfId="754" priority="16" operator="equal">
      <formula>"Failed"</formula>
    </cfRule>
    <cfRule type="cellIs" dxfId="753" priority="17" operator="equal">
      <formula>"Pending"</formula>
    </cfRule>
  </conditionalFormatting>
  <conditionalFormatting sqref="S2">
    <cfRule type="cellIs" dxfId="752" priority="14" operator="equal">
      <formula>"Failed"</formula>
    </cfRule>
    <cfRule type="cellIs" dxfId="751" priority="15" operator="equal">
      <formula>"Pending"</formula>
    </cfRule>
  </conditionalFormatting>
  <conditionalFormatting sqref="S2:T2">
    <cfRule type="cellIs" dxfId="750" priority="13" operator="equal">
      <formula>"Passed"</formula>
    </cfRule>
  </conditionalFormatting>
  <conditionalFormatting sqref="D5">
    <cfRule type="cellIs" dxfId="749" priority="10" operator="equal">
      <formula>"Error"</formula>
    </cfRule>
    <cfRule type="cellIs" dxfId="748" priority="11" operator="equal">
      <formula>"No Entry"</formula>
    </cfRule>
    <cfRule type="cellIs" dxfId="747" priority="12" operator="equal">
      <formula>"Pending"</formula>
    </cfRule>
  </conditionalFormatting>
  <conditionalFormatting sqref="F5">
    <cfRule type="cellIs" dxfId="746" priority="7" operator="equal">
      <formula>"Error"</formula>
    </cfRule>
    <cfRule type="cellIs" dxfId="745" priority="8" operator="equal">
      <formula>"No Entry"</formula>
    </cfRule>
    <cfRule type="cellIs" dxfId="744" priority="9" operator="equal">
      <formula>"Pending"</formula>
    </cfRule>
  </conditionalFormatting>
  <conditionalFormatting sqref="K5">
    <cfRule type="cellIs" dxfId="743" priority="6" stopIfTrue="1" operator="equal">
      <formula>"No Entry"</formula>
    </cfRule>
  </conditionalFormatting>
  <conditionalFormatting sqref="K5:L5">
    <cfRule type="cellIs" dxfId="742" priority="4" operator="equal">
      <formula>"Pending"</formula>
    </cfRule>
    <cfRule type="containsBlanks" priority="5" stopIfTrue="1">
      <formula>LEN(TRIM(K5))=0</formula>
    </cfRule>
  </conditionalFormatting>
  <conditionalFormatting sqref="N5">
    <cfRule type="cellIs" dxfId="741" priority="3" stopIfTrue="1" operator="equal">
      <formula>"No Entry"</formula>
    </cfRule>
  </conditionalFormatting>
  <conditionalFormatting sqref="N5:O5">
    <cfRule type="cellIs" dxfId="740" priority="1" operator="equal">
      <formula>"Pending"</formula>
    </cfRule>
    <cfRule type="containsBlanks" priority="2" stopIfTrue="1">
      <formula>LEN(TRIM(N5))=0</formula>
    </cfRule>
  </conditionalFormatting>
  <hyperlinks>
    <hyperlink ref="A1:T1" location="Summary!A1" display="Service de Génétique CHU Liège (BE/BEL). Tool for Sample Identification / Tracability  KASP Fluo vs. NGS.©"/>
  </hyperlinks>
  <printOptions horizontalCentered="1" verticalCentered="1"/>
  <pageMargins left="0.39370078740157483" right="0.39370078740157483" top="0.39370078740157483" bottom="0.39370078740157483" header="0.19685039370078741" footer="0.19685039370078741"/>
  <pageSetup paperSize="9" scale="48" orientation="landscape" horizontalDpi="0" verticalDpi="0" r:id="rId1"/>
  <headerFooter>
    <oddHeader>&amp;CSample01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60" zoomScaleNormal="70" zoomScalePageLayoutView="50" workbookViewId="0">
      <selection sqref="A1:T1"/>
    </sheetView>
  </sheetViews>
  <sheetFormatPr baseColWidth="10" defaultRowHeight="15" x14ac:dyDescent="0.25"/>
  <cols>
    <col min="1" max="20" width="14.28515625" style="5" customWidth="1"/>
    <col min="21" max="16384" width="11.42578125" style="5"/>
  </cols>
  <sheetData>
    <row r="1" spans="1:20" ht="27" customHeight="1" thickBot="1" x14ac:dyDescent="0.3">
      <c r="A1" s="176" t="s">
        <v>370</v>
      </c>
      <c r="B1" s="176"/>
      <c r="C1" s="176"/>
      <c r="D1" s="176"/>
      <c r="E1" s="176"/>
      <c r="F1" s="176"/>
      <c r="G1" s="176"/>
      <c r="H1" s="176"/>
      <c r="I1" s="176"/>
      <c r="J1" s="176"/>
      <c r="K1" s="176"/>
      <c r="L1" s="176"/>
      <c r="M1" s="176"/>
      <c r="N1" s="176"/>
      <c r="O1" s="176"/>
      <c r="P1" s="176"/>
      <c r="Q1" s="176"/>
      <c r="R1" s="176"/>
      <c r="S1" s="176"/>
      <c r="T1" s="176"/>
    </row>
    <row r="2" spans="1:20" s="15" customFormat="1" ht="22.5" customHeight="1" thickBot="1" x14ac:dyDescent="0.3">
      <c r="A2" s="169" t="s">
        <v>10</v>
      </c>
      <c r="B2" s="170"/>
      <c r="C2" s="171" t="str">
        <f>IF(UserData!C9="Passed",UserData!C4,UserData!C9)</f>
        <v>Pending</v>
      </c>
      <c r="D2" s="173"/>
      <c r="E2" s="169" t="s">
        <v>11</v>
      </c>
      <c r="F2" s="170"/>
      <c r="G2" s="171" t="str">
        <f>IF(UserData!C9="Passed",UserData!C5,UserData!C9)</f>
        <v>Pending</v>
      </c>
      <c r="H2" s="173"/>
      <c r="I2" s="169" t="s">
        <v>381</v>
      </c>
      <c r="J2" s="170"/>
      <c r="K2" s="171" t="str">
        <f>IF(UserData!C9="Passed",UserData!C6,UserData!C9)</f>
        <v>Pending</v>
      </c>
      <c r="L2" s="173"/>
      <c r="M2" s="169" t="s">
        <v>12</v>
      </c>
      <c r="N2" s="170"/>
      <c r="O2" s="171" t="str">
        <f>IF(UserData!C9="Passed",UserData!C7,UserData!C9)</f>
        <v>Pending</v>
      </c>
      <c r="P2" s="173"/>
      <c r="Q2" s="169" t="s">
        <v>352</v>
      </c>
      <c r="R2" s="170"/>
      <c r="S2" s="171" t="str">
        <f>UserData!C9</f>
        <v>Pending</v>
      </c>
      <c r="T2" s="173"/>
    </row>
    <row r="3" spans="1:20" s="15" customFormat="1" ht="22.5" customHeight="1" thickBot="1" x14ac:dyDescent="0.3">
      <c r="A3" s="169" t="s">
        <v>2</v>
      </c>
      <c r="B3" s="170"/>
      <c r="C3" s="171"/>
      <c r="D3" s="172"/>
      <c r="E3" s="172"/>
      <c r="F3" s="173"/>
      <c r="G3" s="169" t="s">
        <v>3</v>
      </c>
      <c r="H3" s="170"/>
      <c r="I3" s="171"/>
      <c r="J3" s="172"/>
      <c r="K3" s="172"/>
      <c r="L3" s="172"/>
      <c r="M3" s="173"/>
      <c r="N3" s="169" t="s">
        <v>345</v>
      </c>
      <c r="O3" s="170"/>
      <c r="P3" s="171"/>
      <c r="Q3" s="172"/>
      <c r="R3" s="172"/>
      <c r="S3" s="172"/>
      <c r="T3" s="173"/>
    </row>
    <row r="4" spans="1:20" s="15" customFormat="1" ht="22.5" customHeight="1" thickBot="1" x14ac:dyDescent="0.3">
      <c r="A4" s="169" t="s">
        <v>282</v>
      </c>
      <c r="B4" s="170"/>
      <c r="C4" s="171"/>
      <c r="D4" s="172"/>
      <c r="E4" s="172"/>
      <c r="F4" s="173"/>
      <c r="G4" s="169" t="s">
        <v>0</v>
      </c>
      <c r="H4" s="170"/>
      <c r="I4" s="171"/>
      <c r="J4" s="172"/>
      <c r="K4" s="172"/>
      <c r="L4" s="172"/>
      <c r="M4" s="173"/>
      <c r="N4" s="169" t="s">
        <v>1</v>
      </c>
      <c r="O4" s="170"/>
      <c r="P4" s="171"/>
      <c r="Q4" s="172"/>
      <c r="R4" s="172"/>
      <c r="S4" s="172"/>
      <c r="T4" s="173"/>
    </row>
    <row r="5" spans="1:20" s="29" customFormat="1" ht="22.5" customHeight="1" thickBot="1" x14ac:dyDescent="0.3">
      <c r="A5" s="100" t="s">
        <v>274</v>
      </c>
      <c r="B5" s="110" t="str">
        <f>IF(UserData!C9&lt;&gt;"Passed",UserData!C9,IF(COUNTIF(B7:B38,"")=32,"No Entry",IF(COUNTIF(B7:B38,"")+COUNTIF(B7:B38,1)+COUNTIF(B7:B38,0)&lt;&gt;32,"Error",SUM(B7:B38)/(32-COUNTIF(B7:B38,"")))))</f>
        <v>Pending</v>
      </c>
      <c r="C5" s="102" t="s">
        <v>271</v>
      </c>
      <c r="D5" s="120" t="str">
        <f>IF(S2&lt;&gt;"Passed",S2,IF($B5="No Entry","No Entry",COUNTIF(B7:B38,1)))</f>
        <v>Pending</v>
      </c>
      <c r="E5" s="97" t="s">
        <v>272</v>
      </c>
      <c r="F5" s="120" t="str">
        <f>IF(S2&lt;&gt;"Passed",S2,IF($B5="No Entry","No Entry",COUNTIF(B7:B38,0)))</f>
        <v>Pending</v>
      </c>
      <c r="G5" s="108" t="s">
        <v>366</v>
      </c>
      <c r="H5" s="174" t="str">
        <f>IF(S2&lt;&gt;"Passed",S2,IF(B5="No Entry","No Entry",1000000000*PRODUCT(I7:I38)))</f>
        <v>Pending</v>
      </c>
      <c r="I5" s="175"/>
      <c r="J5" s="109" t="s">
        <v>367</v>
      </c>
      <c r="K5" s="182" t="str">
        <f>IF(S2&lt;&gt;"Passed",S2,IF(B5="No Entry","No Entry",1000000000*PRODUCT(J7:J38)))</f>
        <v>Pending</v>
      </c>
      <c r="L5" s="175"/>
      <c r="M5" s="102" t="s">
        <v>368</v>
      </c>
      <c r="N5" s="182" t="str">
        <f>IF(S2&lt;&gt;"Passed",S2,IF(B5="No Entry","No Entry",1000000000*PRODUCT(T7:T38)))</f>
        <v>Pending</v>
      </c>
      <c r="O5" s="175"/>
      <c r="P5" s="177" t="s">
        <v>354</v>
      </c>
      <c r="Q5" s="178"/>
      <c r="R5" s="179" t="str">
        <f>IF(S2&lt;&gt;"Passed",S2,IF(B5="No Entry","No Entry",IF(N5&lt;=1000,"Passed",IF(N5&lt;=10000,"Mitigated",IF(N5&lt;=100000,"Caution",IF(N5&lt;=1000000,"Hazardous","Failed"))))))</f>
        <v>Pending</v>
      </c>
      <c r="S5" s="180"/>
      <c r="T5" s="181"/>
    </row>
    <row r="6" spans="1:20" ht="22.5" customHeight="1" thickBot="1" x14ac:dyDescent="0.3">
      <c r="A6" s="16" t="s">
        <v>6</v>
      </c>
      <c r="B6" s="101" t="s">
        <v>7</v>
      </c>
      <c r="C6" s="98" t="s">
        <v>4</v>
      </c>
      <c r="D6" s="99" t="s">
        <v>5</v>
      </c>
      <c r="E6" s="94" t="s">
        <v>318</v>
      </c>
      <c r="F6" s="91" t="s">
        <v>333</v>
      </c>
      <c r="G6" s="94" t="s">
        <v>320</v>
      </c>
      <c r="H6" s="91" t="s">
        <v>334</v>
      </c>
      <c r="I6" s="94" t="s">
        <v>346</v>
      </c>
      <c r="J6" s="91" t="s">
        <v>347</v>
      </c>
      <c r="K6" s="94" t="s">
        <v>321</v>
      </c>
      <c r="L6" s="95" t="s">
        <v>322</v>
      </c>
      <c r="M6" s="95" t="s">
        <v>323</v>
      </c>
      <c r="N6" s="95" t="s">
        <v>319</v>
      </c>
      <c r="O6" s="95" t="s">
        <v>350</v>
      </c>
      <c r="P6" s="96" t="s">
        <v>351</v>
      </c>
      <c r="Q6" s="92" t="s">
        <v>8</v>
      </c>
      <c r="R6" s="93" t="s">
        <v>9</v>
      </c>
      <c r="S6" s="91" t="s">
        <v>348</v>
      </c>
      <c r="T6" s="101" t="s">
        <v>369</v>
      </c>
    </row>
    <row r="7" spans="1:20" ht="22.5" customHeight="1" x14ac:dyDescent="0.25">
      <c r="A7" s="17">
        <v>1</v>
      </c>
      <c r="B7" s="17" t="str">
        <f>IF(OR(C7="",E7="",F7="",S$2&lt;&gt;"Passed"),"",IF(E7=F7,1,0))</f>
        <v/>
      </c>
      <c r="C7" s="7"/>
      <c r="D7" s="84"/>
      <c r="E7" s="7"/>
      <c r="F7" s="84"/>
      <c r="G7" s="7"/>
      <c r="H7" s="84"/>
      <c r="I7" s="30"/>
      <c r="J7" s="30"/>
      <c r="K7" s="121"/>
      <c r="L7" s="86"/>
      <c r="M7" s="86"/>
      <c r="N7" s="83"/>
      <c r="O7" s="86"/>
      <c r="P7" s="88"/>
      <c r="Q7" s="7"/>
      <c r="R7" s="83"/>
      <c r="S7" s="84"/>
      <c r="T7" s="17" t="str">
        <f>IF(ISNUMBER(B7),IF(E7=F7,I7,1),"")</f>
        <v/>
      </c>
    </row>
    <row r="8" spans="1:20" ht="22.5" customHeight="1" x14ac:dyDescent="0.25">
      <c r="A8" s="18">
        <v>2</v>
      </c>
      <c r="B8" s="18" t="str">
        <f t="shared" ref="B8:B38" si="0">IF(OR(C8="",E8="",F8="",S$2&lt;&gt;"Passed"),"",IF(E8=F8,1,0))</f>
        <v/>
      </c>
      <c r="C8" s="8"/>
      <c r="D8" s="9"/>
      <c r="E8" s="8"/>
      <c r="F8" s="9"/>
      <c r="G8" s="8"/>
      <c r="H8" s="9"/>
      <c r="I8" s="31"/>
      <c r="J8" s="31"/>
      <c r="K8" s="122"/>
      <c r="L8" s="123"/>
      <c r="M8" s="123"/>
      <c r="N8" s="6"/>
      <c r="O8" s="123"/>
      <c r="P8" s="127"/>
      <c r="Q8" s="8"/>
      <c r="R8" s="6"/>
      <c r="S8" s="9"/>
      <c r="T8" s="18" t="str">
        <f t="shared" ref="T8:T38" si="1">IF(ISNUMBER(B8),IF(E8=F8,I8,1),"")</f>
        <v/>
      </c>
    </row>
    <row r="9" spans="1:20" ht="22.5" customHeight="1" x14ac:dyDescent="0.25">
      <c r="A9" s="19">
        <v>3</v>
      </c>
      <c r="B9" s="19" t="str">
        <f t="shared" si="0"/>
        <v/>
      </c>
      <c r="C9" s="10"/>
      <c r="D9" s="90"/>
      <c r="E9" s="10"/>
      <c r="F9" s="90"/>
      <c r="G9" s="10"/>
      <c r="H9" s="90"/>
      <c r="I9" s="32"/>
      <c r="J9" s="32"/>
      <c r="K9" s="124"/>
      <c r="L9" s="85"/>
      <c r="M9" s="85"/>
      <c r="N9" s="82"/>
      <c r="O9" s="85"/>
      <c r="P9" s="89"/>
      <c r="Q9" s="10"/>
      <c r="R9" s="82"/>
      <c r="S9" s="90"/>
      <c r="T9" s="19" t="str">
        <f t="shared" si="1"/>
        <v/>
      </c>
    </row>
    <row r="10" spans="1:20" ht="22.5" customHeight="1" x14ac:dyDescent="0.25">
      <c r="A10" s="18">
        <v>4</v>
      </c>
      <c r="B10" s="18" t="str">
        <f t="shared" si="0"/>
        <v/>
      </c>
      <c r="C10" s="8"/>
      <c r="D10" s="9"/>
      <c r="E10" s="8"/>
      <c r="F10" s="9"/>
      <c r="G10" s="8"/>
      <c r="H10" s="9"/>
      <c r="I10" s="31"/>
      <c r="J10" s="31"/>
      <c r="K10" s="122"/>
      <c r="L10" s="123"/>
      <c r="M10" s="123"/>
      <c r="N10" s="6"/>
      <c r="O10" s="123"/>
      <c r="P10" s="127"/>
      <c r="Q10" s="8"/>
      <c r="R10" s="6"/>
      <c r="S10" s="9"/>
      <c r="T10" s="18" t="str">
        <f t="shared" si="1"/>
        <v/>
      </c>
    </row>
    <row r="11" spans="1:20" ht="22.5" customHeight="1" x14ac:dyDescent="0.25">
      <c r="A11" s="19">
        <v>5</v>
      </c>
      <c r="B11" s="19" t="str">
        <f t="shared" si="0"/>
        <v/>
      </c>
      <c r="C11" s="10"/>
      <c r="D11" s="90"/>
      <c r="E11" s="10"/>
      <c r="F11" s="90"/>
      <c r="G11" s="10"/>
      <c r="H11" s="90"/>
      <c r="I11" s="32"/>
      <c r="J11" s="32"/>
      <c r="K11" s="124"/>
      <c r="L11" s="85"/>
      <c r="M11" s="85"/>
      <c r="N11" s="82"/>
      <c r="O11" s="85"/>
      <c r="P11" s="89"/>
      <c r="Q11" s="10"/>
      <c r="R11" s="82"/>
      <c r="S11" s="90"/>
      <c r="T11" s="19" t="str">
        <f t="shared" si="1"/>
        <v/>
      </c>
    </row>
    <row r="12" spans="1:20" ht="22.5" customHeight="1" x14ac:dyDescent="0.25">
      <c r="A12" s="18">
        <v>6</v>
      </c>
      <c r="B12" s="18" t="str">
        <f t="shared" si="0"/>
        <v/>
      </c>
      <c r="C12" s="8"/>
      <c r="D12" s="9"/>
      <c r="E12" s="8"/>
      <c r="F12" s="9"/>
      <c r="G12" s="8"/>
      <c r="H12" s="9"/>
      <c r="I12" s="31"/>
      <c r="J12" s="31"/>
      <c r="K12" s="122"/>
      <c r="L12" s="123"/>
      <c r="M12" s="123"/>
      <c r="N12" s="6"/>
      <c r="O12" s="123"/>
      <c r="P12" s="127"/>
      <c r="Q12" s="8"/>
      <c r="R12" s="6"/>
      <c r="S12" s="9"/>
      <c r="T12" s="18" t="str">
        <f t="shared" si="1"/>
        <v/>
      </c>
    </row>
    <row r="13" spans="1:20" ht="22.5" customHeight="1" x14ac:dyDescent="0.25">
      <c r="A13" s="19">
        <v>7</v>
      </c>
      <c r="B13" s="19" t="str">
        <f t="shared" si="0"/>
        <v/>
      </c>
      <c r="C13" s="10"/>
      <c r="D13" s="90"/>
      <c r="E13" s="10"/>
      <c r="F13" s="90"/>
      <c r="G13" s="10"/>
      <c r="H13" s="90"/>
      <c r="I13" s="32"/>
      <c r="J13" s="32"/>
      <c r="K13" s="124"/>
      <c r="L13" s="85"/>
      <c r="M13" s="85"/>
      <c r="N13" s="82"/>
      <c r="O13" s="85"/>
      <c r="P13" s="89"/>
      <c r="Q13" s="10"/>
      <c r="R13" s="82"/>
      <c r="S13" s="90"/>
      <c r="T13" s="19" t="str">
        <f t="shared" si="1"/>
        <v/>
      </c>
    </row>
    <row r="14" spans="1:20" ht="22.5" customHeight="1" x14ac:dyDescent="0.25">
      <c r="A14" s="18">
        <v>8</v>
      </c>
      <c r="B14" s="18" t="str">
        <f t="shared" si="0"/>
        <v/>
      </c>
      <c r="C14" s="8"/>
      <c r="D14" s="9"/>
      <c r="E14" s="8"/>
      <c r="F14" s="9"/>
      <c r="G14" s="8"/>
      <c r="H14" s="9"/>
      <c r="I14" s="31"/>
      <c r="J14" s="31"/>
      <c r="K14" s="122"/>
      <c r="L14" s="123"/>
      <c r="M14" s="123"/>
      <c r="N14" s="6"/>
      <c r="O14" s="123"/>
      <c r="P14" s="127"/>
      <c r="Q14" s="8"/>
      <c r="R14" s="6"/>
      <c r="S14" s="9"/>
      <c r="T14" s="18" t="str">
        <f t="shared" si="1"/>
        <v/>
      </c>
    </row>
    <row r="15" spans="1:20" ht="22.5" customHeight="1" x14ac:dyDescent="0.25">
      <c r="A15" s="19">
        <v>9</v>
      </c>
      <c r="B15" s="19" t="str">
        <f t="shared" si="0"/>
        <v/>
      </c>
      <c r="C15" s="10"/>
      <c r="D15" s="90"/>
      <c r="E15" s="10"/>
      <c r="F15" s="90"/>
      <c r="G15" s="10"/>
      <c r="H15" s="90"/>
      <c r="I15" s="32"/>
      <c r="J15" s="32"/>
      <c r="K15" s="124"/>
      <c r="L15" s="85"/>
      <c r="M15" s="85"/>
      <c r="N15" s="82"/>
      <c r="O15" s="85"/>
      <c r="P15" s="89"/>
      <c r="Q15" s="10"/>
      <c r="R15" s="82"/>
      <c r="S15" s="90"/>
      <c r="T15" s="19" t="str">
        <f t="shared" si="1"/>
        <v/>
      </c>
    </row>
    <row r="16" spans="1:20" ht="22.5" customHeight="1" x14ac:dyDescent="0.25">
      <c r="A16" s="18">
        <v>10</v>
      </c>
      <c r="B16" s="18" t="str">
        <f t="shared" si="0"/>
        <v/>
      </c>
      <c r="C16" s="8"/>
      <c r="D16" s="9"/>
      <c r="E16" s="8"/>
      <c r="F16" s="9"/>
      <c r="G16" s="8"/>
      <c r="H16" s="9"/>
      <c r="I16" s="31"/>
      <c r="J16" s="31"/>
      <c r="K16" s="122"/>
      <c r="L16" s="123"/>
      <c r="M16" s="123"/>
      <c r="N16" s="6"/>
      <c r="O16" s="123"/>
      <c r="P16" s="127"/>
      <c r="Q16" s="8"/>
      <c r="R16" s="6"/>
      <c r="S16" s="9"/>
      <c r="T16" s="18" t="str">
        <f t="shared" si="1"/>
        <v/>
      </c>
    </row>
    <row r="17" spans="1:20" ht="22.5" customHeight="1" x14ac:dyDescent="0.25">
      <c r="A17" s="19">
        <v>11</v>
      </c>
      <c r="B17" s="19" t="str">
        <f t="shared" si="0"/>
        <v/>
      </c>
      <c r="C17" s="10"/>
      <c r="D17" s="90"/>
      <c r="E17" s="10"/>
      <c r="F17" s="90"/>
      <c r="G17" s="10"/>
      <c r="H17" s="90"/>
      <c r="I17" s="32"/>
      <c r="J17" s="32"/>
      <c r="K17" s="124"/>
      <c r="L17" s="85"/>
      <c r="M17" s="85"/>
      <c r="N17" s="82"/>
      <c r="O17" s="85"/>
      <c r="P17" s="89"/>
      <c r="Q17" s="10"/>
      <c r="R17" s="82"/>
      <c r="S17" s="90"/>
      <c r="T17" s="19" t="str">
        <f t="shared" si="1"/>
        <v/>
      </c>
    </row>
    <row r="18" spans="1:20" ht="22.5" customHeight="1" x14ac:dyDescent="0.25">
      <c r="A18" s="18">
        <v>12</v>
      </c>
      <c r="B18" s="18" t="str">
        <f t="shared" si="0"/>
        <v/>
      </c>
      <c r="C18" s="8"/>
      <c r="D18" s="9"/>
      <c r="E18" s="8"/>
      <c r="F18" s="9"/>
      <c r="G18" s="8"/>
      <c r="H18" s="9"/>
      <c r="I18" s="31"/>
      <c r="J18" s="31"/>
      <c r="K18" s="122"/>
      <c r="L18" s="123"/>
      <c r="M18" s="123"/>
      <c r="N18" s="6"/>
      <c r="O18" s="123"/>
      <c r="P18" s="127"/>
      <c r="Q18" s="8"/>
      <c r="R18" s="6"/>
      <c r="S18" s="9"/>
      <c r="T18" s="18" t="str">
        <f t="shared" si="1"/>
        <v/>
      </c>
    </row>
    <row r="19" spans="1:20" ht="22.5" customHeight="1" x14ac:dyDescent="0.25">
      <c r="A19" s="19">
        <v>13</v>
      </c>
      <c r="B19" s="19" t="str">
        <f t="shared" si="0"/>
        <v/>
      </c>
      <c r="C19" s="10"/>
      <c r="D19" s="90"/>
      <c r="E19" s="10"/>
      <c r="F19" s="90"/>
      <c r="G19" s="10"/>
      <c r="H19" s="90"/>
      <c r="I19" s="32"/>
      <c r="J19" s="32"/>
      <c r="K19" s="124"/>
      <c r="L19" s="85"/>
      <c r="M19" s="85"/>
      <c r="N19" s="82"/>
      <c r="O19" s="85"/>
      <c r="P19" s="89"/>
      <c r="Q19" s="10"/>
      <c r="R19" s="82"/>
      <c r="S19" s="90"/>
      <c r="T19" s="19" t="str">
        <f t="shared" si="1"/>
        <v/>
      </c>
    </row>
    <row r="20" spans="1:20" ht="22.5" customHeight="1" x14ac:dyDescent="0.25">
      <c r="A20" s="18">
        <v>14</v>
      </c>
      <c r="B20" s="18" t="str">
        <f t="shared" si="0"/>
        <v/>
      </c>
      <c r="C20" s="8"/>
      <c r="D20" s="9"/>
      <c r="E20" s="8"/>
      <c r="F20" s="9"/>
      <c r="G20" s="8"/>
      <c r="H20" s="9"/>
      <c r="I20" s="31"/>
      <c r="J20" s="31"/>
      <c r="K20" s="122"/>
      <c r="L20" s="123"/>
      <c r="M20" s="123"/>
      <c r="N20" s="6"/>
      <c r="O20" s="123"/>
      <c r="P20" s="127"/>
      <c r="Q20" s="8"/>
      <c r="R20" s="6"/>
      <c r="S20" s="9"/>
      <c r="T20" s="18" t="str">
        <f t="shared" si="1"/>
        <v/>
      </c>
    </row>
    <row r="21" spans="1:20" ht="22.5" customHeight="1" x14ac:dyDescent="0.25">
      <c r="A21" s="19">
        <v>15</v>
      </c>
      <c r="B21" s="19" t="str">
        <f t="shared" si="0"/>
        <v/>
      </c>
      <c r="C21" s="10"/>
      <c r="D21" s="90"/>
      <c r="E21" s="10"/>
      <c r="F21" s="90"/>
      <c r="G21" s="10"/>
      <c r="H21" s="90"/>
      <c r="I21" s="32"/>
      <c r="J21" s="32"/>
      <c r="K21" s="124"/>
      <c r="L21" s="85"/>
      <c r="M21" s="85"/>
      <c r="N21" s="82"/>
      <c r="O21" s="85"/>
      <c r="P21" s="89"/>
      <c r="Q21" s="10"/>
      <c r="R21" s="82"/>
      <c r="S21" s="90"/>
      <c r="T21" s="19" t="str">
        <f t="shared" si="1"/>
        <v/>
      </c>
    </row>
    <row r="22" spans="1:20" ht="22.5" customHeight="1" x14ac:dyDescent="0.25">
      <c r="A22" s="18">
        <v>16</v>
      </c>
      <c r="B22" s="18" t="str">
        <f t="shared" si="0"/>
        <v/>
      </c>
      <c r="C22" s="8"/>
      <c r="D22" s="9"/>
      <c r="E22" s="8"/>
      <c r="F22" s="9"/>
      <c r="G22" s="8"/>
      <c r="H22" s="9"/>
      <c r="I22" s="31"/>
      <c r="J22" s="31"/>
      <c r="K22" s="122"/>
      <c r="L22" s="123"/>
      <c r="M22" s="123"/>
      <c r="N22" s="6"/>
      <c r="O22" s="123"/>
      <c r="P22" s="127"/>
      <c r="Q22" s="8"/>
      <c r="R22" s="6"/>
      <c r="S22" s="9"/>
      <c r="T22" s="18" t="str">
        <f t="shared" si="1"/>
        <v/>
      </c>
    </row>
    <row r="23" spans="1:20" ht="22.5" customHeight="1" x14ac:dyDescent="0.25">
      <c r="A23" s="19">
        <v>17</v>
      </c>
      <c r="B23" s="19" t="str">
        <f t="shared" si="0"/>
        <v/>
      </c>
      <c r="C23" s="10"/>
      <c r="D23" s="90"/>
      <c r="E23" s="10"/>
      <c r="F23" s="90"/>
      <c r="G23" s="10"/>
      <c r="H23" s="90"/>
      <c r="I23" s="32"/>
      <c r="J23" s="32"/>
      <c r="K23" s="124"/>
      <c r="L23" s="85"/>
      <c r="M23" s="85"/>
      <c r="N23" s="82"/>
      <c r="O23" s="85"/>
      <c r="P23" s="89"/>
      <c r="Q23" s="10"/>
      <c r="R23" s="82"/>
      <c r="S23" s="90"/>
      <c r="T23" s="19" t="str">
        <f t="shared" si="1"/>
        <v/>
      </c>
    </row>
    <row r="24" spans="1:20" ht="22.5" customHeight="1" x14ac:dyDescent="0.25">
      <c r="A24" s="18">
        <v>18</v>
      </c>
      <c r="B24" s="18" t="str">
        <f t="shared" si="0"/>
        <v/>
      </c>
      <c r="C24" s="8"/>
      <c r="D24" s="9"/>
      <c r="E24" s="8"/>
      <c r="F24" s="9"/>
      <c r="G24" s="8"/>
      <c r="H24" s="9"/>
      <c r="I24" s="31"/>
      <c r="J24" s="31"/>
      <c r="K24" s="122"/>
      <c r="L24" s="123"/>
      <c r="M24" s="123"/>
      <c r="N24" s="6"/>
      <c r="O24" s="123"/>
      <c r="P24" s="127"/>
      <c r="Q24" s="8"/>
      <c r="R24" s="6"/>
      <c r="S24" s="9"/>
      <c r="T24" s="18" t="str">
        <f t="shared" si="1"/>
        <v/>
      </c>
    </row>
    <row r="25" spans="1:20" ht="22.5" customHeight="1" x14ac:dyDescent="0.25">
      <c r="A25" s="19">
        <v>19</v>
      </c>
      <c r="B25" s="19" t="str">
        <f t="shared" si="0"/>
        <v/>
      </c>
      <c r="C25" s="10"/>
      <c r="D25" s="90"/>
      <c r="E25" s="10"/>
      <c r="F25" s="90"/>
      <c r="G25" s="10"/>
      <c r="H25" s="90"/>
      <c r="I25" s="32"/>
      <c r="J25" s="32"/>
      <c r="K25" s="124"/>
      <c r="L25" s="85"/>
      <c r="M25" s="85"/>
      <c r="N25" s="82"/>
      <c r="O25" s="85"/>
      <c r="P25" s="89"/>
      <c r="Q25" s="10"/>
      <c r="R25" s="82"/>
      <c r="S25" s="90"/>
      <c r="T25" s="19" t="str">
        <f t="shared" si="1"/>
        <v/>
      </c>
    </row>
    <row r="26" spans="1:20" ht="22.5" customHeight="1" x14ac:dyDescent="0.25">
      <c r="A26" s="18">
        <v>20</v>
      </c>
      <c r="B26" s="18" t="str">
        <f t="shared" si="0"/>
        <v/>
      </c>
      <c r="C26" s="8"/>
      <c r="D26" s="9"/>
      <c r="E26" s="8"/>
      <c r="F26" s="9"/>
      <c r="G26" s="8"/>
      <c r="H26" s="9"/>
      <c r="I26" s="31"/>
      <c r="J26" s="31"/>
      <c r="K26" s="122"/>
      <c r="L26" s="123"/>
      <c r="M26" s="123"/>
      <c r="N26" s="6"/>
      <c r="O26" s="123"/>
      <c r="P26" s="127"/>
      <c r="Q26" s="8"/>
      <c r="R26" s="6"/>
      <c r="S26" s="9"/>
      <c r="T26" s="18" t="str">
        <f t="shared" si="1"/>
        <v/>
      </c>
    </row>
    <row r="27" spans="1:20" ht="22.5" customHeight="1" x14ac:dyDescent="0.25">
      <c r="A27" s="19">
        <v>21</v>
      </c>
      <c r="B27" s="19" t="str">
        <f t="shared" si="0"/>
        <v/>
      </c>
      <c r="C27" s="10"/>
      <c r="D27" s="90"/>
      <c r="E27" s="10"/>
      <c r="F27" s="90"/>
      <c r="G27" s="10"/>
      <c r="H27" s="90"/>
      <c r="I27" s="32"/>
      <c r="J27" s="32"/>
      <c r="K27" s="124"/>
      <c r="L27" s="85"/>
      <c r="M27" s="85"/>
      <c r="N27" s="82"/>
      <c r="O27" s="85"/>
      <c r="P27" s="89"/>
      <c r="Q27" s="10"/>
      <c r="R27" s="82"/>
      <c r="S27" s="90"/>
      <c r="T27" s="19" t="str">
        <f t="shared" si="1"/>
        <v/>
      </c>
    </row>
    <row r="28" spans="1:20" ht="22.5" customHeight="1" x14ac:dyDescent="0.25">
      <c r="A28" s="18">
        <v>22</v>
      </c>
      <c r="B28" s="18" t="str">
        <f t="shared" si="0"/>
        <v/>
      </c>
      <c r="C28" s="8"/>
      <c r="D28" s="9"/>
      <c r="E28" s="8"/>
      <c r="F28" s="9"/>
      <c r="G28" s="8"/>
      <c r="H28" s="9"/>
      <c r="I28" s="31"/>
      <c r="J28" s="31"/>
      <c r="K28" s="122"/>
      <c r="L28" s="123"/>
      <c r="M28" s="123"/>
      <c r="N28" s="6"/>
      <c r="O28" s="123"/>
      <c r="P28" s="127"/>
      <c r="Q28" s="8"/>
      <c r="R28" s="6"/>
      <c r="S28" s="9"/>
      <c r="T28" s="18" t="str">
        <f t="shared" si="1"/>
        <v/>
      </c>
    </row>
    <row r="29" spans="1:20" ht="22.5" customHeight="1" x14ac:dyDescent="0.25">
      <c r="A29" s="19">
        <v>23</v>
      </c>
      <c r="B29" s="19" t="str">
        <f t="shared" si="0"/>
        <v/>
      </c>
      <c r="C29" s="10"/>
      <c r="D29" s="90"/>
      <c r="E29" s="10"/>
      <c r="F29" s="90"/>
      <c r="G29" s="10"/>
      <c r="H29" s="90"/>
      <c r="I29" s="32"/>
      <c r="J29" s="32"/>
      <c r="K29" s="124"/>
      <c r="L29" s="85"/>
      <c r="M29" s="85"/>
      <c r="N29" s="82"/>
      <c r="O29" s="85"/>
      <c r="P29" s="89"/>
      <c r="Q29" s="10"/>
      <c r="R29" s="82"/>
      <c r="S29" s="90"/>
      <c r="T29" s="19" t="str">
        <f t="shared" si="1"/>
        <v/>
      </c>
    </row>
    <row r="30" spans="1:20" ht="22.5" customHeight="1" x14ac:dyDescent="0.25">
      <c r="A30" s="18">
        <v>24</v>
      </c>
      <c r="B30" s="18" t="str">
        <f t="shared" si="0"/>
        <v/>
      </c>
      <c r="C30" s="8"/>
      <c r="D30" s="9"/>
      <c r="E30" s="8"/>
      <c r="F30" s="9"/>
      <c r="G30" s="8"/>
      <c r="H30" s="9"/>
      <c r="I30" s="31"/>
      <c r="J30" s="31"/>
      <c r="K30" s="122"/>
      <c r="L30" s="123"/>
      <c r="M30" s="123"/>
      <c r="N30" s="6"/>
      <c r="O30" s="123"/>
      <c r="P30" s="127"/>
      <c r="Q30" s="8"/>
      <c r="R30" s="6"/>
      <c r="S30" s="9"/>
      <c r="T30" s="18" t="str">
        <f t="shared" si="1"/>
        <v/>
      </c>
    </row>
    <row r="31" spans="1:20" ht="22.5" customHeight="1" x14ac:dyDescent="0.25">
      <c r="A31" s="19">
        <v>25</v>
      </c>
      <c r="B31" s="19" t="str">
        <f t="shared" si="0"/>
        <v/>
      </c>
      <c r="C31" s="10"/>
      <c r="D31" s="90"/>
      <c r="E31" s="10"/>
      <c r="F31" s="90"/>
      <c r="G31" s="10"/>
      <c r="H31" s="90"/>
      <c r="I31" s="32"/>
      <c r="J31" s="32"/>
      <c r="K31" s="124"/>
      <c r="L31" s="85"/>
      <c r="M31" s="85"/>
      <c r="N31" s="82"/>
      <c r="O31" s="85"/>
      <c r="P31" s="89"/>
      <c r="Q31" s="10"/>
      <c r="R31" s="82"/>
      <c r="S31" s="90"/>
      <c r="T31" s="19" t="str">
        <f t="shared" si="1"/>
        <v/>
      </c>
    </row>
    <row r="32" spans="1:20" ht="22.5" customHeight="1" x14ac:dyDescent="0.25">
      <c r="A32" s="18">
        <v>26</v>
      </c>
      <c r="B32" s="18" t="str">
        <f t="shared" si="0"/>
        <v/>
      </c>
      <c r="C32" s="8"/>
      <c r="D32" s="9"/>
      <c r="E32" s="8"/>
      <c r="F32" s="9"/>
      <c r="G32" s="8"/>
      <c r="H32" s="9"/>
      <c r="I32" s="31"/>
      <c r="J32" s="31"/>
      <c r="K32" s="122"/>
      <c r="L32" s="123"/>
      <c r="M32" s="123"/>
      <c r="N32" s="6"/>
      <c r="O32" s="123"/>
      <c r="P32" s="127"/>
      <c r="Q32" s="8"/>
      <c r="R32" s="6"/>
      <c r="S32" s="9"/>
      <c r="T32" s="18" t="str">
        <f t="shared" si="1"/>
        <v/>
      </c>
    </row>
    <row r="33" spans="1:20" ht="22.5" customHeight="1" x14ac:dyDescent="0.25">
      <c r="A33" s="19">
        <v>27</v>
      </c>
      <c r="B33" s="19" t="str">
        <f t="shared" si="0"/>
        <v/>
      </c>
      <c r="C33" s="10"/>
      <c r="D33" s="90"/>
      <c r="E33" s="10"/>
      <c r="F33" s="90"/>
      <c r="G33" s="10"/>
      <c r="H33" s="90"/>
      <c r="I33" s="32"/>
      <c r="J33" s="32"/>
      <c r="K33" s="124"/>
      <c r="L33" s="85"/>
      <c r="M33" s="85"/>
      <c r="N33" s="82"/>
      <c r="O33" s="85"/>
      <c r="P33" s="89"/>
      <c r="Q33" s="10"/>
      <c r="R33" s="82"/>
      <c r="S33" s="90"/>
      <c r="T33" s="19" t="str">
        <f t="shared" si="1"/>
        <v/>
      </c>
    </row>
    <row r="34" spans="1:20" ht="22.5" customHeight="1" x14ac:dyDescent="0.25">
      <c r="A34" s="18">
        <v>28</v>
      </c>
      <c r="B34" s="18" t="str">
        <f t="shared" si="0"/>
        <v/>
      </c>
      <c r="C34" s="8"/>
      <c r="D34" s="9"/>
      <c r="E34" s="8"/>
      <c r="F34" s="9"/>
      <c r="G34" s="8"/>
      <c r="H34" s="9"/>
      <c r="I34" s="31"/>
      <c r="J34" s="31"/>
      <c r="K34" s="122"/>
      <c r="L34" s="123"/>
      <c r="M34" s="123"/>
      <c r="N34" s="6"/>
      <c r="O34" s="123"/>
      <c r="P34" s="127"/>
      <c r="Q34" s="8"/>
      <c r="R34" s="6"/>
      <c r="S34" s="9"/>
      <c r="T34" s="18" t="str">
        <f t="shared" si="1"/>
        <v/>
      </c>
    </row>
    <row r="35" spans="1:20" ht="22.5" customHeight="1" x14ac:dyDescent="0.25">
      <c r="A35" s="19">
        <v>29</v>
      </c>
      <c r="B35" s="19" t="str">
        <f t="shared" si="0"/>
        <v/>
      </c>
      <c r="C35" s="10"/>
      <c r="D35" s="90"/>
      <c r="E35" s="10"/>
      <c r="F35" s="90"/>
      <c r="G35" s="10"/>
      <c r="H35" s="90"/>
      <c r="I35" s="32"/>
      <c r="J35" s="32"/>
      <c r="K35" s="124"/>
      <c r="L35" s="85"/>
      <c r="M35" s="85"/>
      <c r="N35" s="82"/>
      <c r="O35" s="85"/>
      <c r="P35" s="89"/>
      <c r="Q35" s="10"/>
      <c r="R35" s="82"/>
      <c r="S35" s="90"/>
      <c r="T35" s="19" t="str">
        <f t="shared" si="1"/>
        <v/>
      </c>
    </row>
    <row r="36" spans="1:20" ht="22.5" customHeight="1" x14ac:dyDescent="0.25">
      <c r="A36" s="18">
        <v>30</v>
      </c>
      <c r="B36" s="18" t="str">
        <f t="shared" si="0"/>
        <v/>
      </c>
      <c r="C36" s="8"/>
      <c r="D36" s="9"/>
      <c r="E36" s="8"/>
      <c r="F36" s="9"/>
      <c r="G36" s="8"/>
      <c r="H36" s="9"/>
      <c r="I36" s="31"/>
      <c r="J36" s="31"/>
      <c r="K36" s="122"/>
      <c r="L36" s="123"/>
      <c r="M36" s="123"/>
      <c r="N36" s="6"/>
      <c r="O36" s="123"/>
      <c r="P36" s="127"/>
      <c r="Q36" s="8"/>
      <c r="R36" s="6"/>
      <c r="S36" s="9"/>
      <c r="T36" s="18" t="str">
        <f t="shared" si="1"/>
        <v/>
      </c>
    </row>
    <row r="37" spans="1:20" ht="22.5" customHeight="1" x14ac:dyDescent="0.25">
      <c r="A37" s="19">
        <v>31</v>
      </c>
      <c r="B37" s="19" t="str">
        <f t="shared" si="0"/>
        <v/>
      </c>
      <c r="C37" s="10"/>
      <c r="D37" s="90"/>
      <c r="E37" s="10"/>
      <c r="F37" s="90"/>
      <c r="G37" s="10"/>
      <c r="H37" s="90"/>
      <c r="I37" s="32"/>
      <c r="J37" s="32"/>
      <c r="K37" s="124"/>
      <c r="L37" s="85"/>
      <c r="M37" s="85"/>
      <c r="N37" s="82"/>
      <c r="O37" s="85"/>
      <c r="P37" s="89"/>
      <c r="Q37" s="10"/>
      <c r="R37" s="82"/>
      <c r="S37" s="90"/>
      <c r="T37" s="19" t="str">
        <f t="shared" si="1"/>
        <v/>
      </c>
    </row>
    <row r="38" spans="1:20" ht="22.5" customHeight="1" thickBot="1" x14ac:dyDescent="0.3">
      <c r="A38" s="26">
        <v>32</v>
      </c>
      <c r="B38" s="26" t="str">
        <f t="shared" si="0"/>
        <v/>
      </c>
      <c r="C38" s="27"/>
      <c r="D38" s="28"/>
      <c r="E38" s="11"/>
      <c r="F38" s="13"/>
      <c r="G38" s="11"/>
      <c r="H38" s="13"/>
      <c r="I38" s="33"/>
      <c r="J38" s="33"/>
      <c r="K38" s="125"/>
      <c r="L38" s="126"/>
      <c r="M38" s="126"/>
      <c r="N38" s="12"/>
      <c r="O38" s="126"/>
      <c r="P38" s="128"/>
      <c r="Q38" s="11"/>
      <c r="R38" s="12"/>
      <c r="S38" s="13"/>
      <c r="T38" s="20" t="str">
        <f t="shared" si="1"/>
        <v/>
      </c>
    </row>
    <row r="39" spans="1:20" ht="22.5" customHeight="1" thickBot="1" x14ac:dyDescent="0.3">
      <c r="A39" s="136" t="s">
        <v>378</v>
      </c>
      <c r="B39" s="137"/>
      <c r="C39" s="137"/>
      <c r="D39" s="138"/>
      <c r="E39" s="136" t="s">
        <v>310</v>
      </c>
      <c r="F39" s="137"/>
      <c r="G39" s="137"/>
      <c r="H39" s="137"/>
      <c r="I39" s="138"/>
      <c r="J39" s="136" t="s">
        <v>311</v>
      </c>
      <c r="K39" s="137"/>
      <c r="L39" s="137"/>
      <c r="M39" s="137"/>
      <c r="N39" s="138"/>
      <c r="O39" s="136" t="s">
        <v>379</v>
      </c>
      <c r="P39" s="137"/>
      <c r="Q39" s="137"/>
      <c r="R39" s="137"/>
      <c r="S39" s="137"/>
      <c r="T39" s="138"/>
    </row>
    <row r="40" spans="1:20" ht="30" customHeight="1" x14ac:dyDescent="0.25">
      <c r="A40" s="139" t="s">
        <v>377</v>
      </c>
      <c r="B40" s="140"/>
      <c r="C40" s="140"/>
      <c r="D40" s="141"/>
      <c r="E40" s="139" t="s">
        <v>377</v>
      </c>
      <c r="F40" s="140"/>
      <c r="G40" s="140"/>
      <c r="H40" s="140"/>
      <c r="I40" s="141"/>
      <c r="J40" s="139" t="s">
        <v>377</v>
      </c>
      <c r="K40" s="140"/>
      <c r="L40" s="140"/>
      <c r="M40" s="140"/>
      <c r="N40" s="141"/>
      <c r="O40" s="105" t="s">
        <v>271</v>
      </c>
      <c r="P40" s="84"/>
      <c r="Q40" s="106" t="s">
        <v>312</v>
      </c>
      <c r="R40" s="43"/>
      <c r="S40" s="104" t="s">
        <v>272</v>
      </c>
      <c r="T40" s="43"/>
    </row>
    <row r="41" spans="1:20" ht="30" customHeight="1" thickBot="1" x14ac:dyDescent="0.3">
      <c r="A41" s="142"/>
      <c r="B41" s="143"/>
      <c r="C41" s="143"/>
      <c r="D41" s="144"/>
      <c r="E41" s="142"/>
      <c r="F41" s="143"/>
      <c r="G41" s="143"/>
      <c r="H41" s="143"/>
      <c r="I41" s="144"/>
      <c r="J41" s="142"/>
      <c r="K41" s="143"/>
      <c r="L41" s="143"/>
      <c r="M41" s="143"/>
      <c r="N41" s="144"/>
      <c r="O41" s="103" t="s">
        <v>363</v>
      </c>
      <c r="P41" s="87"/>
      <c r="Q41" s="107" t="s">
        <v>360</v>
      </c>
      <c r="R41" s="42"/>
      <c r="S41" s="11" t="s">
        <v>349</v>
      </c>
      <c r="T41" s="42"/>
    </row>
    <row r="42" spans="1:20" ht="37.5" customHeight="1" x14ac:dyDescent="0.25">
      <c r="A42" s="142"/>
      <c r="B42" s="143"/>
      <c r="C42" s="143"/>
      <c r="D42" s="144"/>
      <c r="E42" s="142"/>
      <c r="F42" s="143"/>
      <c r="G42" s="143"/>
      <c r="H42" s="143"/>
      <c r="I42" s="144"/>
      <c r="J42" s="142"/>
      <c r="K42" s="143"/>
      <c r="L42" s="143"/>
      <c r="M42" s="143"/>
      <c r="N42" s="144"/>
      <c r="O42" s="183" t="s">
        <v>374</v>
      </c>
      <c r="P42" s="184"/>
      <c r="Q42" s="184"/>
      <c r="R42" s="184"/>
      <c r="S42" s="184"/>
      <c r="T42" s="185"/>
    </row>
    <row r="43" spans="1:20" ht="37.5" customHeight="1" thickBot="1" x14ac:dyDescent="0.3">
      <c r="A43" s="145"/>
      <c r="B43" s="146"/>
      <c r="C43" s="146"/>
      <c r="D43" s="147"/>
      <c r="E43" s="145"/>
      <c r="F43" s="146"/>
      <c r="G43" s="146"/>
      <c r="H43" s="146"/>
      <c r="I43" s="147"/>
      <c r="J43" s="145"/>
      <c r="K43" s="146"/>
      <c r="L43" s="146"/>
      <c r="M43" s="146"/>
      <c r="N43" s="147"/>
      <c r="O43" s="186"/>
      <c r="P43" s="187"/>
      <c r="Q43" s="187"/>
      <c r="R43" s="187"/>
      <c r="S43" s="187"/>
      <c r="T43" s="188"/>
    </row>
  </sheetData>
  <mergeCells count="36">
    <mergeCell ref="A40:D43"/>
    <mergeCell ref="E40:I43"/>
    <mergeCell ref="J40:N43"/>
    <mergeCell ref="O42:T43"/>
    <mergeCell ref="H5:I5"/>
    <mergeCell ref="K5:L5"/>
    <mergeCell ref="N5:O5"/>
    <mergeCell ref="P5:Q5"/>
    <mergeCell ref="R5:T5"/>
    <mergeCell ref="A39:D39"/>
    <mergeCell ref="E39:I39"/>
    <mergeCell ref="J39:N39"/>
    <mergeCell ref="O39:T39"/>
    <mergeCell ref="P4:T4"/>
    <mergeCell ref="S2:T2"/>
    <mergeCell ref="A3:B3"/>
    <mergeCell ref="C3:F3"/>
    <mergeCell ref="G3:H3"/>
    <mergeCell ref="I3:M3"/>
    <mergeCell ref="N3:O3"/>
    <mergeCell ref="P3:T3"/>
    <mergeCell ref="A4:B4"/>
    <mergeCell ref="C4:F4"/>
    <mergeCell ref="G4:H4"/>
    <mergeCell ref="I4:M4"/>
    <mergeCell ref="N4:O4"/>
    <mergeCell ref="A1:T1"/>
    <mergeCell ref="A2:B2"/>
    <mergeCell ref="C2:D2"/>
    <mergeCell ref="E2:F2"/>
    <mergeCell ref="G2:H2"/>
    <mergeCell ref="I2:J2"/>
    <mergeCell ref="K2:L2"/>
    <mergeCell ref="M2:N2"/>
    <mergeCell ref="O2:P2"/>
    <mergeCell ref="Q2:R2"/>
  </mergeCells>
  <conditionalFormatting sqref="B7:B27 B38">
    <cfRule type="containsBlanks" priority="40" stopIfTrue="1">
      <formula>LEN(TRIM(B7))=0</formula>
    </cfRule>
    <cfRule type="cellIs" dxfId="739" priority="41" stopIfTrue="1" operator="equal">
      <formula>0</formula>
    </cfRule>
    <cfRule type="cellIs" dxfId="738" priority="42" stopIfTrue="1" operator="equal">
      <formula>1</formula>
    </cfRule>
  </conditionalFormatting>
  <conditionalFormatting sqref="R5">
    <cfRule type="cellIs" dxfId="737" priority="29" stopIfTrue="1" operator="equal">
      <formula>"Failed"</formula>
    </cfRule>
    <cfRule type="cellIs" dxfId="736" priority="33" stopIfTrue="1" operator="equal">
      <formula>"No Entry"</formula>
    </cfRule>
    <cfRule type="cellIs" dxfId="735" priority="36" stopIfTrue="1" operator="equal">
      <formula>"Caution"</formula>
    </cfRule>
    <cfRule type="cellIs" dxfId="734" priority="37" stopIfTrue="1" operator="equal">
      <formula>"Pending"</formula>
    </cfRule>
    <cfRule type="cellIs" dxfId="733" priority="38" stopIfTrue="1" operator="equal">
      <formula>"Mitigated"</formula>
    </cfRule>
    <cfRule type="cellIs" dxfId="732" priority="39" stopIfTrue="1" operator="equal">
      <formula>"Passed"</formula>
    </cfRule>
  </conditionalFormatting>
  <conditionalFormatting sqref="E5 B5">
    <cfRule type="cellIs" dxfId="731" priority="30" operator="equal">
      <formula>"Error"</formula>
    </cfRule>
    <cfRule type="cellIs" dxfId="730" priority="34" operator="equal">
      <formula>"No Entry"</formula>
    </cfRule>
    <cfRule type="cellIs" dxfId="729" priority="35" operator="equal">
      <formula>"Pending"</formula>
    </cfRule>
  </conditionalFormatting>
  <conditionalFormatting sqref="C2">
    <cfRule type="cellIs" dxfId="728" priority="31" operator="equal">
      <formula>"Failed"</formula>
    </cfRule>
    <cfRule type="cellIs" dxfId="727" priority="32" operator="equal">
      <formula>"Pending"</formula>
    </cfRule>
  </conditionalFormatting>
  <conditionalFormatting sqref="T7:T38">
    <cfRule type="containsBlanks" priority="26" stopIfTrue="1">
      <formula>LEN(TRIM(T7))=0</formula>
    </cfRule>
    <cfRule type="cellIs" dxfId="726" priority="27" stopIfTrue="1" operator="lessThan">
      <formula>1</formula>
    </cfRule>
    <cfRule type="cellIs" dxfId="725" priority="28" stopIfTrue="1" operator="equal">
      <formula>1</formula>
    </cfRule>
  </conditionalFormatting>
  <conditionalFormatting sqref="H5">
    <cfRule type="cellIs" dxfId="724" priority="25" stopIfTrue="1" operator="equal">
      <formula>"No Entry"</formula>
    </cfRule>
  </conditionalFormatting>
  <conditionalFormatting sqref="H5:I5">
    <cfRule type="cellIs" dxfId="723" priority="23" operator="equal">
      <formula>"Pending"</formula>
    </cfRule>
    <cfRule type="containsBlanks" priority="24" stopIfTrue="1">
      <formula>LEN(TRIM(H5))=0</formula>
    </cfRule>
  </conditionalFormatting>
  <conditionalFormatting sqref="R5:T5">
    <cfRule type="cellIs" dxfId="722" priority="22" stopIfTrue="1" operator="equal">
      <formula>"Hazardous"</formula>
    </cfRule>
  </conditionalFormatting>
  <conditionalFormatting sqref="G2">
    <cfRule type="cellIs" dxfId="721" priority="20" operator="equal">
      <formula>"Failed"</formula>
    </cfRule>
    <cfRule type="cellIs" dxfId="720" priority="21" operator="equal">
      <formula>"Pending"</formula>
    </cfRule>
  </conditionalFormatting>
  <conditionalFormatting sqref="K2">
    <cfRule type="cellIs" dxfId="719" priority="18" operator="equal">
      <formula>"Failed"</formula>
    </cfRule>
    <cfRule type="cellIs" dxfId="718" priority="19" operator="equal">
      <formula>"Pending"</formula>
    </cfRule>
  </conditionalFormatting>
  <conditionalFormatting sqref="O2">
    <cfRule type="cellIs" dxfId="717" priority="16" operator="equal">
      <formula>"Failed"</formula>
    </cfRule>
    <cfRule type="cellIs" dxfId="716" priority="17" operator="equal">
      <formula>"Pending"</formula>
    </cfRule>
  </conditionalFormatting>
  <conditionalFormatting sqref="S2">
    <cfRule type="cellIs" dxfId="715" priority="14" operator="equal">
      <formula>"Failed"</formula>
    </cfRule>
    <cfRule type="cellIs" dxfId="714" priority="15" operator="equal">
      <formula>"Pending"</formula>
    </cfRule>
  </conditionalFormatting>
  <conditionalFormatting sqref="S2:T2">
    <cfRule type="cellIs" dxfId="713" priority="13" operator="equal">
      <formula>"Passed"</formula>
    </cfRule>
  </conditionalFormatting>
  <conditionalFormatting sqref="D5">
    <cfRule type="cellIs" dxfId="712" priority="10" operator="equal">
      <formula>"Error"</formula>
    </cfRule>
    <cfRule type="cellIs" dxfId="711" priority="11" operator="equal">
      <formula>"No Entry"</formula>
    </cfRule>
    <cfRule type="cellIs" dxfId="710" priority="12" operator="equal">
      <formula>"Pending"</formula>
    </cfRule>
  </conditionalFormatting>
  <conditionalFormatting sqref="F5">
    <cfRule type="cellIs" dxfId="709" priority="7" operator="equal">
      <formula>"Error"</formula>
    </cfRule>
    <cfRule type="cellIs" dxfId="708" priority="8" operator="equal">
      <formula>"No Entry"</formula>
    </cfRule>
    <cfRule type="cellIs" dxfId="707" priority="9" operator="equal">
      <formula>"Pending"</formula>
    </cfRule>
  </conditionalFormatting>
  <conditionalFormatting sqref="K5">
    <cfRule type="cellIs" dxfId="706" priority="6" stopIfTrue="1" operator="equal">
      <formula>"No Entry"</formula>
    </cfRule>
  </conditionalFormatting>
  <conditionalFormatting sqref="K5:L5">
    <cfRule type="cellIs" dxfId="705" priority="4" operator="equal">
      <formula>"Pending"</formula>
    </cfRule>
    <cfRule type="containsBlanks" priority="5" stopIfTrue="1">
      <formula>LEN(TRIM(K5))=0</formula>
    </cfRule>
  </conditionalFormatting>
  <conditionalFormatting sqref="N5">
    <cfRule type="cellIs" dxfId="704" priority="3" stopIfTrue="1" operator="equal">
      <formula>"No Entry"</formula>
    </cfRule>
  </conditionalFormatting>
  <conditionalFormatting sqref="N5:O5">
    <cfRule type="cellIs" dxfId="703" priority="1" operator="equal">
      <formula>"Pending"</formula>
    </cfRule>
    <cfRule type="containsBlanks" priority="2" stopIfTrue="1">
      <formula>LEN(TRIM(N5))=0</formula>
    </cfRule>
  </conditionalFormatting>
  <hyperlinks>
    <hyperlink ref="A1:T1" location="Summary!A1" display="Service de Génétique CHU Liège (BE/BEL). Tool for Sample Identification / Tracability  KASP Fluo vs. NGS.©"/>
  </hyperlinks>
  <printOptions horizontalCentered="1" verticalCentered="1"/>
  <pageMargins left="0.39370078740157483" right="0.39370078740157483" top="0.39370078740157483" bottom="0.39370078740157483" header="0.19685039370078741" footer="0.19685039370078741"/>
  <pageSetup paperSize="9" scale="48" orientation="landscape" horizontalDpi="0" verticalDpi="0" r:id="rId1"/>
  <headerFooter>
    <oddHeader>&amp;CSample01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60" zoomScaleNormal="70" zoomScalePageLayoutView="50" workbookViewId="0">
      <selection sqref="A1:T1"/>
    </sheetView>
  </sheetViews>
  <sheetFormatPr baseColWidth="10" defaultRowHeight="15" x14ac:dyDescent="0.25"/>
  <cols>
    <col min="1" max="20" width="14.28515625" style="5" customWidth="1"/>
    <col min="21" max="16384" width="11.42578125" style="5"/>
  </cols>
  <sheetData>
    <row r="1" spans="1:20" ht="27" customHeight="1" thickBot="1" x14ac:dyDescent="0.3">
      <c r="A1" s="176" t="s">
        <v>370</v>
      </c>
      <c r="B1" s="176"/>
      <c r="C1" s="176"/>
      <c r="D1" s="176"/>
      <c r="E1" s="176"/>
      <c r="F1" s="176"/>
      <c r="G1" s="176"/>
      <c r="H1" s="176"/>
      <c r="I1" s="176"/>
      <c r="J1" s="176"/>
      <c r="K1" s="176"/>
      <c r="L1" s="176"/>
      <c r="M1" s="176"/>
      <c r="N1" s="176"/>
      <c r="O1" s="176"/>
      <c r="P1" s="176"/>
      <c r="Q1" s="176"/>
      <c r="R1" s="176"/>
      <c r="S1" s="176"/>
      <c r="T1" s="176"/>
    </row>
    <row r="2" spans="1:20" s="15" customFormat="1" ht="22.5" customHeight="1" thickBot="1" x14ac:dyDescent="0.3">
      <c r="A2" s="169" t="s">
        <v>10</v>
      </c>
      <c r="B2" s="170"/>
      <c r="C2" s="171" t="str">
        <f>IF(UserData!C9="Passed",UserData!C4,UserData!C9)</f>
        <v>Pending</v>
      </c>
      <c r="D2" s="173"/>
      <c r="E2" s="169" t="s">
        <v>11</v>
      </c>
      <c r="F2" s="170"/>
      <c r="G2" s="171" t="str">
        <f>IF(UserData!C9="Passed",UserData!C5,UserData!C9)</f>
        <v>Pending</v>
      </c>
      <c r="H2" s="173"/>
      <c r="I2" s="169" t="s">
        <v>381</v>
      </c>
      <c r="J2" s="170"/>
      <c r="K2" s="171" t="str">
        <f>IF(UserData!C9="Passed",UserData!C6,UserData!C9)</f>
        <v>Pending</v>
      </c>
      <c r="L2" s="173"/>
      <c r="M2" s="169" t="s">
        <v>12</v>
      </c>
      <c r="N2" s="170"/>
      <c r="O2" s="171" t="str">
        <f>IF(UserData!C9="Passed",UserData!C7,UserData!C9)</f>
        <v>Pending</v>
      </c>
      <c r="P2" s="173"/>
      <c r="Q2" s="169" t="s">
        <v>352</v>
      </c>
      <c r="R2" s="170"/>
      <c r="S2" s="171" t="str">
        <f>UserData!C9</f>
        <v>Pending</v>
      </c>
      <c r="T2" s="173"/>
    </row>
    <row r="3" spans="1:20" s="15" customFormat="1" ht="22.5" customHeight="1" thickBot="1" x14ac:dyDescent="0.3">
      <c r="A3" s="169" t="s">
        <v>2</v>
      </c>
      <c r="B3" s="170"/>
      <c r="C3" s="171"/>
      <c r="D3" s="172"/>
      <c r="E3" s="172"/>
      <c r="F3" s="173"/>
      <c r="G3" s="169" t="s">
        <v>3</v>
      </c>
      <c r="H3" s="170"/>
      <c r="I3" s="171"/>
      <c r="J3" s="172"/>
      <c r="K3" s="172"/>
      <c r="L3" s="172"/>
      <c r="M3" s="173"/>
      <c r="N3" s="169" t="s">
        <v>345</v>
      </c>
      <c r="O3" s="170"/>
      <c r="P3" s="171"/>
      <c r="Q3" s="172"/>
      <c r="R3" s="172"/>
      <c r="S3" s="172"/>
      <c r="T3" s="173"/>
    </row>
    <row r="4" spans="1:20" s="15" customFormat="1" ht="22.5" customHeight="1" thickBot="1" x14ac:dyDescent="0.3">
      <c r="A4" s="169" t="s">
        <v>282</v>
      </c>
      <c r="B4" s="170"/>
      <c r="C4" s="171"/>
      <c r="D4" s="172"/>
      <c r="E4" s="172"/>
      <c r="F4" s="173"/>
      <c r="G4" s="169" t="s">
        <v>0</v>
      </c>
      <c r="H4" s="170"/>
      <c r="I4" s="171"/>
      <c r="J4" s="172"/>
      <c r="K4" s="172"/>
      <c r="L4" s="172"/>
      <c r="M4" s="173"/>
      <c r="N4" s="169" t="s">
        <v>1</v>
      </c>
      <c r="O4" s="170"/>
      <c r="P4" s="171"/>
      <c r="Q4" s="172"/>
      <c r="R4" s="172"/>
      <c r="S4" s="172"/>
      <c r="T4" s="173"/>
    </row>
    <row r="5" spans="1:20" s="29" customFormat="1" ht="22.5" customHeight="1" thickBot="1" x14ac:dyDescent="0.3">
      <c r="A5" s="100" t="s">
        <v>274</v>
      </c>
      <c r="B5" s="110" t="str">
        <f>IF(UserData!C9&lt;&gt;"Passed",UserData!C9,IF(COUNTIF(B7:B38,"")=32,"No Entry",IF(COUNTIF(B7:B38,"")+COUNTIF(B7:B38,1)+COUNTIF(B7:B38,0)&lt;&gt;32,"Error",SUM(B7:B38)/(32-COUNTIF(B7:B38,"")))))</f>
        <v>Pending</v>
      </c>
      <c r="C5" s="102" t="s">
        <v>271</v>
      </c>
      <c r="D5" s="120" t="str">
        <f>IF(S2&lt;&gt;"Passed",S2,IF($B5="No Entry","No Entry",COUNTIF(B7:B38,1)))</f>
        <v>Pending</v>
      </c>
      <c r="E5" s="97" t="s">
        <v>272</v>
      </c>
      <c r="F5" s="120" t="str">
        <f>IF(S2&lt;&gt;"Passed",S2,IF($B5="No Entry","No Entry",COUNTIF(B7:B38,0)))</f>
        <v>Pending</v>
      </c>
      <c r="G5" s="108" t="s">
        <v>366</v>
      </c>
      <c r="H5" s="174" t="str">
        <f>IF(S2&lt;&gt;"Passed",S2,IF(B5="No Entry","No Entry",1000000000*PRODUCT(I7:I38)))</f>
        <v>Pending</v>
      </c>
      <c r="I5" s="175"/>
      <c r="J5" s="109" t="s">
        <v>367</v>
      </c>
      <c r="K5" s="182" t="str">
        <f>IF(S2&lt;&gt;"Passed",S2,IF(B5="No Entry","No Entry",1000000000*PRODUCT(J7:J38)))</f>
        <v>Pending</v>
      </c>
      <c r="L5" s="175"/>
      <c r="M5" s="102" t="s">
        <v>368</v>
      </c>
      <c r="N5" s="182" t="str">
        <f>IF(S2&lt;&gt;"Passed",S2,IF(B5="No Entry","No Entry",1000000000*PRODUCT(T7:T38)))</f>
        <v>Pending</v>
      </c>
      <c r="O5" s="175"/>
      <c r="P5" s="177" t="s">
        <v>354</v>
      </c>
      <c r="Q5" s="178"/>
      <c r="R5" s="179" t="str">
        <f>IF(S2&lt;&gt;"Passed",S2,IF(B5="No Entry","No Entry",IF(N5&lt;=1000,"Passed",IF(N5&lt;=10000,"Mitigated",IF(N5&lt;=100000,"Caution",IF(N5&lt;=1000000,"Hazardous","Failed"))))))</f>
        <v>Pending</v>
      </c>
      <c r="S5" s="180"/>
      <c r="T5" s="181"/>
    </row>
    <row r="6" spans="1:20" ht="22.5" customHeight="1" thickBot="1" x14ac:dyDescent="0.3">
      <c r="A6" s="16" t="s">
        <v>6</v>
      </c>
      <c r="B6" s="101" t="s">
        <v>7</v>
      </c>
      <c r="C6" s="98" t="s">
        <v>4</v>
      </c>
      <c r="D6" s="99" t="s">
        <v>5</v>
      </c>
      <c r="E6" s="94" t="s">
        <v>318</v>
      </c>
      <c r="F6" s="91" t="s">
        <v>333</v>
      </c>
      <c r="G6" s="94" t="s">
        <v>320</v>
      </c>
      <c r="H6" s="91" t="s">
        <v>334</v>
      </c>
      <c r="I6" s="94" t="s">
        <v>346</v>
      </c>
      <c r="J6" s="91" t="s">
        <v>347</v>
      </c>
      <c r="K6" s="94" t="s">
        <v>321</v>
      </c>
      <c r="L6" s="95" t="s">
        <v>322</v>
      </c>
      <c r="M6" s="95" t="s">
        <v>323</v>
      </c>
      <c r="N6" s="95" t="s">
        <v>319</v>
      </c>
      <c r="O6" s="95" t="s">
        <v>350</v>
      </c>
      <c r="P6" s="96" t="s">
        <v>351</v>
      </c>
      <c r="Q6" s="92" t="s">
        <v>8</v>
      </c>
      <c r="R6" s="93" t="s">
        <v>9</v>
      </c>
      <c r="S6" s="91" t="s">
        <v>348</v>
      </c>
      <c r="T6" s="101" t="s">
        <v>369</v>
      </c>
    </row>
    <row r="7" spans="1:20" ht="22.5" customHeight="1" x14ac:dyDescent="0.25">
      <c r="A7" s="17">
        <v>1</v>
      </c>
      <c r="B7" s="17" t="str">
        <f>IF(OR(C7="",E7="",F7="",S$2&lt;&gt;"Passed"),"",IF(E7=F7,1,0))</f>
        <v/>
      </c>
      <c r="C7" s="7"/>
      <c r="D7" s="84"/>
      <c r="E7" s="7"/>
      <c r="F7" s="84"/>
      <c r="G7" s="7"/>
      <c r="H7" s="84"/>
      <c r="I7" s="30"/>
      <c r="J7" s="30"/>
      <c r="K7" s="121"/>
      <c r="L7" s="86"/>
      <c r="M7" s="86"/>
      <c r="N7" s="83"/>
      <c r="O7" s="86"/>
      <c r="P7" s="88"/>
      <c r="Q7" s="7"/>
      <c r="R7" s="83"/>
      <c r="S7" s="84"/>
      <c r="T7" s="17" t="str">
        <f>IF(ISNUMBER(B7),IF(E7=F7,I7,1),"")</f>
        <v/>
      </c>
    </row>
    <row r="8" spans="1:20" ht="22.5" customHeight="1" x14ac:dyDescent="0.25">
      <c r="A8" s="18">
        <v>2</v>
      </c>
      <c r="B8" s="18" t="str">
        <f t="shared" ref="B8:B38" si="0">IF(OR(C8="",E8="",F8="",S$2&lt;&gt;"Passed"),"",IF(E8=F8,1,0))</f>
        <v/>
      </c>
      <c r="C8" s="8"/>
      <c r="D8" s="9"/>
      <c r="E8" s="8"/>
      <c r="F8" s="9"/>
      <c r="G8" s="8"/>
      <c r="H8" s="9"/>
      <c r="I8" s="31"/>
      <c r="J8" s="31"/>
      <c r="K8" s="122"/>
      <c r="L8" s="123"/>
      <c r="M8" s="123"/>
      <c r="N8" s="6"/>
      <c r="O8" s="123"/>
      <c r="P8" s="127"/>
      <c r="Q8" s="8"/>
      <c r="R8" s="6"/>
      <c r="S8" s="9"/>
      <c r="T8" s="18" t="str">
        <f t="shared" ref="T8:T38" si="1">IF(ISNUMBER(B8),IF(E8=F8,I8,1),"")</f>
        <v/>
      </c>
    </row>
    <row r="9" spans="1:20" ht="22.5" customHeight="1" x14ac:dyDescent="0.25">
      <c r="A9" s="19">
        <v>3</v>
      </c>
      <c r="B9" s="19" t="str">
        <f t="shared" si="0"/>
        <v/>
      </c>
      <c r="C9" s="10"/>
      <c r="D9" s="90"/>
      <c r="E9" s="10"/>
      <c r="F9" s="90"/>
      <c r="G9" s="10"/>
      <c r="H9" s="90"/>
      <c r="I9" s="32"/>
      <c r="J9" s="32"/>
      <c r="K9" s="124"/>
      <c r="L9" s="85"/>
      <c r="M9" s="85"/>
      <c r="N9" s="82"/>
      <c r="O9" s="85"/>
      <c r="P9" s="89"/>
      <c r="Q9" s="10"/>
      <c r="R9" s="82"/>
      <c r="S9" s="90"/>
      <c r="T9" s="19" t="str">
        <f t="shared" si="1"/>
        <v/>
      </c>
    </row>
    <row r="10" spans="1:20" ht="22.5" customHeight="1" x14ac:dyDescent="0.25">
      <c r="A10" s="18">
        <v>4</v>
      </c>
      <c r="B10" s="18" t="str">
        <f t="shared" si="0"/>
        <v/>
      </c>
      <c r="C10" s="8"/>
      <c r="D10" s="9"/>
      <c r="E10" s="8"/>
      <c r="F10" s="9"/>
      <c r="G10" s="8"/>
      <c r="H10" s="9"/>
      <c r="I10" s="31"/>
      <c r="J10" s="31"/>
      <c r="K10" s="122"/>
      <c r="L10" s="123"/>
      <c r="M10" s="123"/>
      <c r="N10" s="6"/>
      <c r="O10" s="123"/>
      <c r="P10" s="127"/>
      <c r="Q10" s="8"/>
      <c r="R10" s="6"/>
      <c r="S10" s="9"/>
      <c r="T10" s="18" t="str">
        <f t="shared" si="1"/>
        <v/>
      </c>
    </row>
    <row r="11" spans="1:20" ht="22.5" customHeight="1" x14ac:dyDescent="0.25">
      <c r="A11" s="19">
        <v>5</v>
      </c>
      <c r="B11" s="19" t="str">
        <f t="shared" si="0"/>
        <v/>
      </c>
      <c r="C11" s="10"/>
      <c r="D11" s="90"/>
      <c r="E11" s="10"/>
      <c r="F11" s="90"/>
      <c r="G11" s="10"/>
      <c r="H11" s="90"/>
      <c r="I11" s="32"/>
      <c r="J11" s="32"/>
      <c r="K11" s="124"/>
      <c r="L11" s="85"/>
      <c r="M11" s="85"/>
      <c r="N11" s="82"/>
      <c r="O11" s="85"/>
      <c r="P11" s="89"/>
      <c r="Q11" s="10"/>
      <c r="R11" s="82"/>
      <c r="S11" s="90"/>
      <c r="T11" s="19" t="str">
        <f t="shared" si="1"/>
        <v/>
      </c>
    </row>
    <row r="12" spans="1:20" ht="22.5" customHeight="1" x14ac:dyDescent="0.25">
      <c r="A12" s="18">
        <v>6</v>
      </c>
      <c r="B12" s="18" t="str">
        <f t="shared" si="0"/>
        <v/>
      </c>
      <c r="C12" s="8"/>
      <c r="D12" s="9"/>
      <c r="E12" s="8"/>
      <c r="F12" s="9"/>
      <c r="G12" s="8"/>
      <c r="H12" s="9"/>
      <c r="I12" s="31"/>
      <c r="J12" s="31"/>
      <c r="K12" s="122"/>
      <c r="L12" s="123"/>
      <c r="M12" s="123"/>
      <c r="N12" s="6"/>
      <c r="O12" s="123"/>
      <c r="P12" s="127"/>
      <c r="Q12" s="8"/>
      <c r="R12" s="6"/>
      <c r="S12" s="9"/>
      <c r="T12" s="18" t="str">
        <f t="shared" si="1"/>
        <v/>
      </c>
    </row>
    <row r="13" spans="1:20" ht="22.5" customHeight="1" x14ac:dyDescent="0.25">
      <c r="A13" s="19">
        <v>7</v>
      </c>
      <c r="B13" s="19" t="str">
        <f t="shared" si="0"/>
        <v/>
      </c>
      <c r="C13" s="10"/>
      <c r="D13" s="90"/>
      <c r="E13" s="10"/>
      <c r="F13" s="90"/>
      <c r="G13" s="10"/>
      <c r="H13" s="90"/>
      <c r="I13" s="32"/>
      <c r="J13" s="32"/>
      <c r="K13" s="124"/>
      <c r="L13" s="85"/>
      <c r="M13" s="85"/>
      <c r="N13" s="82"/>
      <c r="O13" s="85"/>
      <c r="P13" s="89"/>
      <c r="Q13" s="10"/>
      <c r="R13" s="82"/>
      <c r="S13" s="90"/>
      <c r="T13" s="19" t="str">
        <f t="shared" si="1"/>
        <v/>
      </c>
    </row>
    <row r="14" spans="1:20" ht="22.5" customHeight="1" x14ac:dyDescent="0.25">
      <c r="A14" s="18">
        <v>8</v>
      </c>
      <c r="B14" s="18" t="str">
        <f t="shared" si="0"/>
        <v/>
      </c>
      <c r="C14" s="8"/>
      <c r="D14" s="9"/>
      <c r="E14" s="8"/>
      <c r="F14" s="9"/>
      <c r="G14" s="8"/>
      <c r="H14" s="9"/>
      <c r="I14" s="31"/>
      <c r="J14" s="31"/>
      <c r="K14" s="122"/>
      <c r="L14" s="123"/>
      <c r="M14" s="123"/>
      <c r="N14" s="6"/>
      <c r="O14" s="123"/>
      <c r="P14" s="127"/>
      <c r="Q14" s="8"/>
      <c r="R14" s="6"/>
      <c r="S14" s="9"/>
      <c r="T14" s="18" t="str">
        <f t="shared" si="1"/>
        <v/>
      </c>
    </row>
    <row r="15" spans="1:20" ht="22.5" customHeight="1" x14ac:dyDescent="0.25">
      <c r="A15" s="19">
        <v>9</v>
      </c>
      <c r="B15" s="19" t="str">
        <f t="shared" si="0"/>
        <v/>
      </c>
      <c r="C15" s="10"/>
      <c r="D15" s="90"/>
      <c r="E15" s="10"/>
      <c r="F15" s="90"/>
      <c r="G15" s="10"/>
      <c r="H15" s="90"/>
      <c r="I15" s="32"/>
      <c r="J15" s="32"/>
      <c r="K15" s="124"/>
      <c r="L15" s="85"/>
      <c r="M15" s="85"/>
      <c r="N15" s="82"/>
      <c r="O15" s="85"/>
      <c r="P15" s="89"/>
      <c r="Q15" s="10"/>
      <c r="R15" s="82"/>
      <c r="S15" s="90"/>
      <c r="T15" s="19" t="str">
        <f t="shared" si="1"/>
        <v/>
      </c>
    </row>
    <row r="16" spans="1:20" ht="22.5" customHeight="1" x14ac:dyDescent="0.25">
      <c r="A16" s="18">
        <v>10</v>
      </c>
      <c r="B16" s="18" t="str">
        <f t="shared" si="0"/>
        <v/>
      </c>
      <c r="C16" s="8"/>
      <c r="D16" s="9"/>
      <c r="E16" s="8"/>
      <c r="F16" s="9"/>
      <c r="G16" s="8"/>
      <c r="H16" s="9"/>
      <c r="I16" s="31"/>
      <c r="J16" s="31"/>
      <c r="K16" s="122"/>
      <c r="L16" s="123"/>
      <c r="M16" s="123"/>
      <c r="N16" s="6"/>
      <c r="O16" s="123"/>
      <c r="P16" s="127"/>
      <c r="Q16" s="8"/>
      <c r="R16" s="6"/>
      <c r="S16" s="9"/>
      <c r="T16" s="18" t="str">
        <f t="shared" si="1"/>
        <v/>
      </c>
    </row>
    <row r="17" spans="1:20" ht="22.5" customHeight="1" x14ac:dyDescent="0.25">
      <c r="A17" s="19">
        <v>11</v>
      </c>
      <c r="B17" s="19" t="str">
        <f t="shared" si="0"/>
        <v/>
      </c>
      <c r="C17" s="10"/>
      <c r="D17" s="90"/>
      <c r="E17" s="10"/>
      <c r="F17" s="90"/>
      <c r="G17" s="10"/>
      <c r="H17" s="90"/>
      <c r="I17" s="32"/>
      <c r="J17" s="32"/>
      <c r="K17" s="124"/>
      <c r="L17" s="85"/>
      <c r="M17" s="85"/>
      <c r="N17" s="82"/>
      <c r="O17" s="85"/>
      <c r="P17" s="89"/>
      <c r="Q17" s="10"/>
      <c r="R17" s="82"/>
      <c r="S17" s="90"/>
      <c r="T17" s="19" t="str">
        <f t="shared" si="1"/>
        <v/>
      </c>
    </row>
    <row r="18" spans="1:20" ht="22.5" customHeight="1" x14ac:dyDescent="0.25">
      <c r="A18" s="18">
        <v>12</v>
      </c>
      <c r="B18" s="18" t="str">
        <f t="shared" si="0"/>
        <v/>
      </c>
      <c r="C18" s="8"/>
      <c r="D18" s="9"/>
      <c r="E18" s="8"/>
      <c r="F18" s="9"/>
      <c r="G18" s="8"/>
      <c r="H18" s="9"/>
      <c r="I18" s="31"/>
      <c r="J18" s="31"/>
      <c r="K18" s="122"/>
      <c r="L18" s="123"/>
      <c r="M18" s="123"/>
      <c r="N18" s="6"/>
      <c r="O18" s="123"/>
      <c r="P18" s="127"/>
      <c r="Q18" s="8"/>
      <c r="R18" s="6"/>
      <c r="S18" s="9"/>
      <c r="T18" s="18" t="str">
        <f t="shared" si="1"/>
        <v/>
      </c>
    </row>
    <row r="19" spans="1:20" ht="22.5" customHeight="1" x14ac:dyDescent="0.25">
      <c r="A19" s="19">
        <v>13</v>
      </c>
      <c r="B19" s="19" t="str">
        <f t="shared" si="0"/>
        <v/>
      </c>
      <c r="C19" s="10"/>
      <c r="D19" s="90"/>
      <c r="E19" s="10"/>
      <c r="F19" s="90"/>
      <c r="G19" s="10"/>
      <c r="H19" s="90"/>
      <c r="I19" s="32"/>
      <c r="J19" s="32"/>
      <c r="K19" s="124"/>
      <c r="L19" s="85"/>
      <c r="M19" s="85"/>
      <c r="N19" s="82"/>
      <c r="O19" s="85"/>
      <c r="P19" s="89"/>
      <c r="Q19" s="10"/>
      <c r="R19" s="82"/>
      <c r="S19" s="90"/>
      <c r="T19" s="19" t="str">
        <f t="shared" si="1"/>
        <v/>
      </c>
    </row>
    <row r="20" spans="1:20" ht="22.5" customHeight="1" x14ac:dyDescent="0.25">
      <c r="A20" s="18">
        <v>14</v>
      </c>
      <c r="B20" s="18" t="str">
        <f t="shared" si="0"/>
        <v/>
      </c>
      <c r="C20" s="8"/>
      <c r="D20" s="9"/>
      <c r="E20" s="8"/>
      <c r="F20" s="9"/>
      <c r="G20" s="8"/>
      <c r="H20" s="9"/>
      <c r="I20" s="31"/>
      <c r="J20" s="31"/>
      <c r="K20" s="122"/>
      <c r="L20" s="123"/>
      <c r="M20" s="123"/>
      <c r="N20" s="6"/>
      <c r="O20" s="123"/>
      <c r="P20" s="127"/>
      <c r="Q20" s="8"/>
      <c r="R20" s="6"/>
      <c r="S20" s="9"/>
      <c r="T20" s="18" t="str">
        <f t="shared" si="1"/>
        <v/>
      </c>
    </row>
    <row r="21" spans="1:20" ht="22.5" customHeight="1" x14ac:dyDescent="0.25">
      <c r="A21" s="19">
        <v>15</v>
      </c>
      <c r="B21" s="19" t="str">
        <f t="shared" si="0"/>
        <v/>
      </c>
      <c r="C21" s="10"/>
      <c r="D21" s="90"/>
      <c r="E21" s="10"/>
      <c r="F21" s="90"/>
      <c r="G21" s="10"/>
      <c r="H21" s="90"/>
      <c r="I21" s="32"/>
      <c r="J21" s="32"/>
      <c r="K21" s="124"/>
      <c r="L21" s="85"/>
      <c r="M21" s="85"/>
      <c r="N21" s="82"/>
      <c r="O21" s="85"/>
      <c r="P21" s="89"/>
      <c r="Q21" s="10"/>
      <c r="R21" s="82"/>
      <c r="S21" s="90"/>
      <c r="T21" s="19" t="str">
        <f t="shared" si="1"/>
        <v/>
      </c>
    </row>
    <row r="22" spans="1:20" ht="22.5" customHeight="1" x14ac:dyDescent="0.25">
      <c r="A22" s="18">
        <v>16</v>
      </c>
      <c r="B22" s="18" t="str">
        <f t="shared" si="0"/>
        <v/>
      </c>
      <c r="C22" s="8"/>
      <c r="D22" s="9"/>
      <c r="E22" s="8"/>
      <c r="F22" s="9"/>
      <c r="G22" s="8"/>
      <c r="H22" s="9"/>
      <c r="I22" s="31"/>
      <c r="J22" s="31"/>
      <c r="K22" s="122"/>
      <c r="L22" s="123"/>
      <c r="M22" s="123"/>
      <c r="N22" s="6"/>
      <c r="O22" s="123"/>
      <c r="P22" s="127"/>
      <c r="Q22" s="8"/>
      <c r="R22" s="6"/>
      <c r="S22" s="9"/>
      <c r="T22" s="18" t="str">
        <f t="shared" si="1"/>
        <v/>
      </c>
    </row>
    <row r="23" spans="1:20" ht="22.5" customHeight="1" x14ac:dyDescent="0.25">
      <c r="A23" s="19">
        <v>17</v>
      </c>
      <c r="B23" s="19" t="str">
        <f t="shared" si="0"/>
        <v/>
      </c>
      <c r="C23" s="10"/>
      <c r="D23" s="90"/>
      <c r="E23" s="10"/>
      <c r="F23" s="90"/>
      <c r="G23" s="10"/>
      <c r="H23" s="90"/>
      <c r="I23" s="32"/>
      <c r="J23" s="32"/>
      <c r="K23" s="124"/>
      <c r="L23" s="85"/>
      <c r="M23" s="85"/>
      <c r="N23" s="82"/>
      <c r="O23" s="85"/>
      <c r="P23" s="89"/>
      <c r="Q23" s="10"/>
      <c r="R23" s="82"/>
      <c r="S23" s="90"/>
      <c r="T23" s="19" t="str">
        <f t="shared" si="1"/>
        <v/>
      </c>
    </row>
    <row r="24" spans="1:20" ht="22.5" customHeight="1" x14ac:dyDescent="0.25">
      <c r="A24" s="18">
        <v>18</v>
      </c>
      <c r="B24" s="18" t="str">
        <f t="shared" si="0"/>
        <v/>
      </c>
      <c r="C24" s="8"/>
      <c r="D24" s="9"/>
      <c r="E24" s="8"/>
      <c r="F24" s="9"/>
      <c r="G24" s="8"/>
      <c r="H24" s="9"/>
      <c r="I24" s="31"/>
      <c r="J24" s="31"/>
      <c r="K24" s="122"/>
      <c r="L24" s="123"/>
      <c r="M24" s="123"/>
      <c r="N24" s="6"/>
      <c r="O24" s="123"/>
      <c r="P24" s="127"/>
      <c r="Q24" s="8"/>
      <c r="R24" s="6"/>
      <c r="S24" s="9"/>
      <c r="T24" s="18" t="str">
        <f t="shared" si="1"/>
        <v/>
      </c>
    </row>
    <row r="25" spans="1:20" ht="22.5" customHeight="1" x14ac:dyDescent="0.25">
      <c r="A25" s="19">
        <v>19</v>
      </c>
      <c r="B25" s="19" t="str">
        <f t="shared" si="0"/>
        <v/>
      </c>
      <c r="C25" s="10"/>
      <c r="D25" s="90"/>
      <c r="E25" s="10"/>
      <c r="F25" s="90"/>
      <c r="G25" s="10"/>
      <c r="H25" s="90"/>
      <c r="I25" s="32"/>
      <c r="J25" s="32"/>
      <c r="K25" s="124"/>
      <c r="L25" s="85"/>
      <c r="M25" s="85"/>
      <c r="N25" s="82"/>
      <c r="O25" s="85"/>
      <c r="P25" s="89"/>
      <c r="Q25" s="10"/>
      <c r="R25" s="82"/>
      <c r="S25" s="90"/>
      <c r="T25" s="19" t="str">
        <f t="shared" si="1"/>
        <v/>
      </c>
    </row>
    <row r="26" spans="1:20" ht="22.5" customHeight="1" x14ac:dyDescent="0.25">
      <c r="A26" s="18">
        <v>20</v>
      </c>
      <c r="B26" s="18" t="str">
        <f t="shared" si="0"/>
        <v/>
      </c>
      <c r="C26" s="8"/>
      <c r="D26" s="9"/>
      <c r="E26" s="8"/>
      <c r="F26" s="9"/>
      <c r="G26" s="8"/>
      <c r="H26" s="9"/>
      <c r="I26" s="31"/>
      <c r="J26" s="31"/>
      <c r="K26" s="122"/>
      <c r="L26" s="123"/>
      <c r="M26" s="123"/>
      <c r="N26" s="6"/>
      <c r="O26" s="123"/>
      <c r="P26" s="127"/>
      <c r="Q26" s="8"/>
      <c r="R26" s="6"/>
      <c r="S26" s="9"/>
      <c r="T26" s="18" t="str">
        <f t="shared" si="1"/>
        <v/>
      </c>
    </row>
    <row r="27" spans="1:20" ht="22.5" customHeight="1" x14ac:dyDescent="0.25">
      <c r="A27" s="19">
        <v>21</v>
      </c>
      <c r="B27" s="19" t="str">
        <f t="shared" si="0"/>
        <v/>
      </c>
      <c r="C27" s="10"/>
      <c r="D27" s="90"/>
      <c r="E27" s="10"/>
      <c r="F27" s="90"/>
      <c r="G27" s="10"/>
      <c r="H27" s="90"/>
      <c r="I27" s="32"/>
      <c r="J27" s="32"/>
      <c r="K27" s="124"/>
      <c r="L27" s="85"/>
      <c r="M27" s="85"/>
      <c r="N27" s="82"/>
      <c r="O27" s="85"/>
      <c r="P27" s="89"/>
      <c r="Q27" s="10"/>
      <c r="R27" s="82"/>
      <c r="S27" s="90"/>
      <c r="T27" s="19" t="str">
        <f t="shared" si="1"/>
        <v/>
      </c>
    </row>
    <row r="28" spans="1:20" ht="22.5" customHeight="1" x14ac:dyDescent="0.25">
      <c r="A28" s="18">
        <v>22</v>
      </c>
      <c r="B28" s="18" t="str">
        <f t="shared" si="0"/>
        <v/>
      </c>
      <c r="C28" s="8"/>
      <c r="D28" s="9"/>
      <c r="E28" s="8"/>
      <c r="F28" s="9"/>
      <c r="G28" s="8"/>
      <c r="H28" s="9"/>
      <c r="I28" s="31"/>
      <c r="J28" s="31"/>
      <c r="K28" s="122"/>
      <c r="L28" s="123"/>
      <c r="M28" s="123"/>
      <c r="N28" s="6"/>
      <c r="O28" s="123"/>
      <c r="P28" s="127"/>
      <c r="Q28" s="8"/>
      <c r="R28" s="6"/>
      <c r="S28" s="9"/>
      <c r="T28" s="18" t="str">
        <f t="shared" si="1"/>
        <v/>
      </c>
    </row>
    <row r="29" spans="1:20" ht="22.5" customHeight="1" x14ac:dyDescent="0.25">
      <c r="A29" s="19">
        <v>23</v>
      </c>
      <c r="B29" s="19" t="str">
        <f t="shared" si="0"/>
        <v/>
      </c>
      <c r="C29" s="10"/>
      <c r="D29" s="90"/>
      <c r="E29" s="10"/>
      <c r="F29" s="90"/>
      <c r="G29" s="10"/>
      <c r="H29" s="90"/>
      <c r="I29" s="32"/>
      <c r="J29" s="32"/>
      <c r="K29" s="124"/>
      <c r="L29" s="85"/>
      <c r="M29" s="85"/>
      <c r="N29" s="82"/>
      <c r="O29" s="85"/>
      <c r="P29" s="89"/>
      <c r="Q29" s="10"/>
      <c r="R29" s="82"/>
      <c r="S29" s="90"/>
      <c r="T29" s="19" t="str">
        <f t="shared" si="1"/>
        <v/>
      </c>
    </row>
    <row r="30" spans="1:20" ht="22.5" customHeight="1" x14ac:dyDescent="0.25">
      <c r="A30" s="18">
        <v>24</v>
      </c>
      <c r="B30" s="18" t="str">
        <f t="shared" si="0"/>
        <v/>
      </c>
      <c r="C30" s="8"/>
      <c r="D30" s="9"/>
      <c r="E30" s="8"/>
      <c r="F30" s="9"/>
      <c r="G30" s="8"/>
      <c r="H30" s="9"/>
      <c r="I30" s="31"/>
      <c r="J30" s="31"/>
      <c r="K30" s="122"/>
      <c r="L30" s="123"/>
      <c r="M30" s="123"/>
      <c r="N30" s="6"/>
      <c r="O30" s="123"/>
      <c r="P30" s="127"/>
      <c r="Q30" s="8"/>
      <c r="R30" s="6"/>
      <c r="S30" s="9"/>
      <c r="T30" s="18" t="str">
        <f t="shared" si="1"/>
        <v/>
      </c>
    </row>
    <row r="31" spans="1:20" ht="22.5" customHeight="1" x14ac:dyDescent="0.25">
      <c r="A31" s="19">
        <v>25</v>
      </c>
      <c r="B31" s="19" t="str">
        <f t="shared" si="0"/>
        <v/>
      </c>
      <c r="C31" s="10"/>
      <c r="D31" s="90"/>
      <c r="E31" s="10"/>
      <c r="F31" s="90"/>
      <c r="G31" s="10"/>
      <c r="H31" s="90"/>
      <c r="I31" s="32"/>
      <c r="J31" s="32"/>
      <c r="K31" s="124"/>
      <c r="L31" s="85"/>
      <c r="M31" s="85"/>
      <c r="N31" s="82"/>
      <c r="O31" s="85"/>
      <c r="P31" s="89"/>
      <c r="Q31" s="10"/>
      <c r="R31" s="82"/>
      <c r="S31" s="90"/>
      <c r="T31" s="19" t="str">
        <f t="shared" si="1"/>
        <v/>
      </c>
    </row>
    <row r="32" spans="1:20" ht="22.5" customHeight="1" x14ac:dyDescent="0.25">
      <c r="A32" s="18">
        <v>26</v>
      </c>
      <c r="B32" s="18" t="str">
        <f t="shared" si="0"/>
        <v/>
      </c>
      <c r="C32" s="8"/>
      <c r="D32" s="9"/>
      <c r="E32" s="8"/>
      <c r="F32" s="9"/>
      <c r="G32" s="8"/>
      <c r="H32" s="9"/>
      <c r="I32" s="31"/>
      <c r="J32" s="31"/>
      <c r="K32" s="122"/>
      <c r="L32" s="123"/>
      <c r="M32" s="123"/>
      <c r="N32" s="6"/>
      <c r="O32" s="123"/>
      <c r="P32" s="127"/>
      <c r="Q32" s="8"/>
      <c r="R32" s="6"/>
      <c r="S32" s="9"/>
      <c r="T32" s="18" t="str">
        <f t="shared" si="1"/>
        <v/>
      </c>
    </row>
    <row r="33" spans="1:20" ht="22.5" customHeight="1" x14ac:dyDescent="0.25">
      <c r="A33" s="19">
        <v>27</v>
      </c>
      <c r="B33" s="19" t="str">
        <f t="shared" si="0"/>
        <v/>
      </c>
      <c r="C33" s="10"/>
      <c r="D33" s="90"/>
      <c r="E33" s="10"/>
      <c r="F33" s="90"/>
      <c r="G33" s="10"/>
      <c r="H33" s="90"/>
      <c r="I33" s="32"/>
      <c r="J33" s="32"/>
      <c r="K33" s="124"/>
      <c r="L33" s="85"/>
      <c r="M33" s="85"/>
      <c r="N33" s="82"/>
      <c r="O33" s="85"/>
      <c r="P33" s="89"/>
      <c r="Q33" s="10"/>
      <c r="R33" s="82"/>
      <c r="S33" s="90"/>
      <c r="T33" s="19" t="str">
        <f t="shared" si="1"/>
        <v/>
      </c>
    </row>
    <row r="34" spans="1:20" ht="22.5" customHeight="1" x14ac:dyDescent="0.25">
      <c r="A34" s="18">
        <v>28</v>
      </c>
      <c r="B34" s="18" t="str">
        <f t="shared" si="0"/>
        <v/>
      </c>
      <c r="C34" s="8"/>
      <c r="D34" s="9"/>
      <c r="E34" s="8"/>
      <c r="F34" s="9"/>
      <c r="G34" s="8"/>
      <c r="H34" s="9"/>
      <c r="I34" s="31"/>
      <c r="J34" s="31"/>
      <c r="K34" s="122"/>
      <c r="L34" s="123"/>
      <c r="M34" s="123"/>
      <c r="N34" s="6"/>
      <c r="O34" s="123"/>
      <c r="P34" s="127"/>
      <c r="Q34" s="8"/>
      <c r="R34" s="6"/>
      <c r="S34" s="9"/>
      <c r="T34" s="18" t="str">
        <f t="shared" si="1"/>
        <v/>
      </c>
    </row>
    <row r="35" spans="1:20" ht="22.5" customHeight="1" x14ac:dyDescent="0.25">
      <c r="A35" s="19">
        <v>29</v>
      </c>
      <c r="B35" s="19" t="str">
        <f t="shared" si="0"/>
        <v/>
      </c>
      <c r="C35" s="10"/>
      <c r="D35" s="90"/>
      <c r="E35" s="10"/>
      <c r="F35" s="90"/>
      <c r="G35" s="10"/>
      <c r="H35" s="90"/>
      <c r="I35" s="32"/>
      <c r="J35" s="32"/>
      <c r="K35" s="124"/>
      <c r="L35" s="85"/>
      <c r="M35" s="85"/>
      <c r="N35" s="82"/>
      <c r="O35" s="85"/>
      <c r="P35" s="89"/>
      <c r="Q35" s="10"/>
      <c r="R35" s="82"/>
      <c r="S35" s="90"/>
      <c r="T35" s="19" t="str">
        <f t="shared" si="1"/>
        <v/>
      </c>
    </row>
    <row r="36" spans="1:20" ht="22.5" customHeight="1" x14ac:dyDescent="0.25">
      <c r="A36" s="18">
        <v>30</v>
      </c>
      <c r="B36" s="18" t="str">
        <f t="shared" si="0"/>
        <v/>
      </c>
      <c r="C36" s="8"/>
      <c r="D36" s="9"/>
      <c r="E36" s="8"/>
      <c r="F36" s="9"/>
      <c r="G36" s="8"/>
      <c r="H36" s="9"/>
      <c r="I36" s="31"/>
      <c r="J36" s="31"/>
      <c r="K36" s="122"/>
      <c r="L36" s="123"/>
      <c r="M36" s="123"/>
      <c r="N36" s="6"/>
      <c r="O36" s="123"/>
      <c r="P36" s="127"/>
      <c r="Q36" s="8"/>
      <c r="R36" s="6"/>
      <c r="S36" s="9"/>
      <c r="T36" s="18" t="str">
        <f t="shared" si="1"/>
        <v/>
      </c>
    </row>
    <row r="37" spans="1:20" ht="22.5" customHeight="1" x14ac:dyDescent="0.25">
      <c r="A37" s="19">
        <v>31</v>
      </c>
      <c r="B37" s="19" t="str">
        <f t="shared" si="0"/>
        <v/>
      </c>
      <c r="C37" s="10"/>
      <c r="D37" s="90"/>
      <c r="E37" s="10"/>
      <c r="F37" s="90"/>
      <c r="G37" s="10"/>
      <c r="H37" s="90"/>
      <c r="I37" s="32"/>
      <c r="J37" s="32"/>
      <c r="K37" s="124"/>
      <c r="L37" s="85"/>
      <c r="M37" s="85"/>
      <c r="N37" s="82"/>
      <c r="O37" s="85"/>
      <c r="P37" s="89"/>
      <c r="Q37" s="10"/>
      <c r="R37" s="82"/>
      <c r="S37" s="90"/>
      <c r="T37" s="19" t="str">
        <f t="shared" si="1"/>
        <v/>
      </c>
    </row>
    <row r="38" spans="1:20" ht="22.5" customHeight="1" thickBot="1" x14ac:dyDescent="0.3">
      <c r="A38" s="26">
        <v>32</v>
      </c>
      <c r="B38" s="26" t="str">
        <f t="shared" si="0"/>
        <v/>
      </c>
      <c r="C38" s="27"/>
      <c r="D38" s="28"/>
      <c r="E38" s="11"/>
      <c r="F38" s="13"/>
      <c r="G38" s="11"/>
      <c r="H38" s="13"/>
      <c r="I38" s="33"/>
      <c r="J38" s="33"/>
      <c r="K38" s="125"/>
      <c r="L38" s="126"/>
      <c r="M38" s="126"/>
      <c r="N38" s="12"/>
      <c r="O38" s="126"/>
      <c r="P38" s="128"/>
      <c r="Q38" s="11"/>
      <c r="R38" s="12"/>
      <c r="S38" s="13"/>
      <c r="T38" s="20" t="str">
        <f t="shared" si="1"/>
        <v/>
      </c>
    </row>
    <row r="39" spans="1:20" ht="22.5" customHeight="1" thickBot="1" x14ac:dyDescent="0.3">
      <c r="A39" s="136" t="s">
        <v>378</v>
      </c>
      <c r="B39" s="137"/>
      <c r="C39" s="137"/>
      <c r="D39" s="138"/>
      <c r="E39" s="136" t="s">
        <v>310</v>
      </c>
      <c r="F39" s="137"/>
      <c r="G39" s="137"/>
      <c r="H39" s="137"/>
      <c r="I39" s="138"/>
      <c r="J39" s="136" t="s">
        <v>311</v>
      </c>
      <c r="K39" s="137"/>
      <c r="L39" s="137"/>
      <c r="M39" s="137"/>
      <c r="N39" s="138"/>
      <c r="O39" s="136" t="s">
        <v>379</v>
      </c>
      <c r="P39" s="137"/>
      <c r="Q39" s="137"/>
      <c r="R39" s="137"/>
      <c r="S39" s="137"/>
      <c r="T39" s="138"/>
    </row>
    <row r="40" spans="1:20" ht="30" customHeight="1" x14ac:dyDescent="0.25">
      <c r="A40" s="139" t="s">
        <v>377</v>
      </c>
      <c r="B40" s="140"/>
      <c r="C40" s="140"/>
      <c r="D40" s="141"/>
      <c r="E40" s="139" t="s">
        <v>377</v>
      </c>
      <c r="F40" s="140"/>
      <c r="G40" s="140"/>
      <c r="H40" s="140"/>
      <c r="I40" s="141"/>
      <c r="J40" s="139" t="s">
        <v>377</v>
      </c>
      <c r="K40" s="140"/>
      <c r="L40" s="140"/>
      <c r="M40" s="140"/>
      <c r="N40" s="141"/>
      <c r="O40" s="105" t="s">
        <v>271</v>
      </c>
      <c r="P40" s="84"/>
      <c r="Q40" s="106" t="s">
        <v>312</v>
      </c>
      <c r="R40" s="43"/>
      <c r="S40" s="104" t="s">
        <v>272</v>
      </c>
      <c r="T40" s="43"/>
    </row>
    <row r="41" spans="1:20" ht="30" customHeight="1" thickBot="1" x14ac:dyDescent="0.3">
      <c r="A41" s="142"/>
      <c r="B41" s="143"/>
      <c r="C41" s="143"/>
      <c r="D41" s="144"/>
      <c r="E41" s="142"/>
      <c r="F41" s="143"/>
      <c r="G41" s="143"/>
      <c r="H41" s="143"/>
      <c r="I41" s="144"/>
      <c r="J41" s="142"/>
      <c r="K41" s="143"/>
      <c r="L41" s="143"/>
      <c r="M41" s="143"/>
      <c r="N41" s="144"/>
      <c r="O41" s="103" t="s">
        <v>363</v>
      </c>
      <c r="P41" s="87"/>
      <c r="Q41" s="107" t="s">
        <v>360</v>
      </c>
      <c r="R41" s="42"/>
      <c r="S41" s="11" t="s">
        <v>349</v>
      </c>
      <c r="T41" s="42"/>
    </row>
    <row r="42" spans="1:20" ht="37.5" customHeight="1" x14ac:dyDescent="0.25">
      <c r="A42" s="142"/>
      <c r="B42" s="143"/>
      <c r="C42" s="143"/>
      <c r="D42" s="144"/>
      <c r="E42" s="142"/>
      <c r="F42" s="143"/>
      <c r="G42" s="143"/>
      <c r="H42" s="143"/>
      <c r="I42" s="144"/>
      <c r="J42" s="142"/>
      <c r="K42" s="143"/>
      <c r="L42" s="143"/>
      <c r="M42" s="143"/>
      <c r="N42" s="144"/>
      <c r="O42" s="183" t="s">
        <v>374</v>
      </c>
      <c r="P42" s="184"/>
      <c r="Q42" s="184"/>
      <c r="R42" s="184"/>
      <c r="S42" s="184"/>
      <c r="T42" s="185"/>
    </row>
    <row r="43" spans="1:20" ht="37.5" customHeight="1" thickBot="1" x14ac:dyDescent="0.3">
      <c r="A43" s="145"/>
      <c r="B43" s="146"/>
      <c r="C43" s="146"/>
      <c r="D43" s="147"/>
      <c r="E43" s="145"/>
      <c r="F43" s="146"/>
      <c r="G43" s="146"/>
      <c r="H43" s="146"/>
      <c r="I43" s="147"/>
      <c r="J43" s="145"/>
      <c r="K43" s="146"/>
      <c r="L43" s="146"/>
      <c r="M43" s="146"/>
      <c r="N43" s="147"/>
      <c r="O43" s="186"/>
      <c r="P43" s="187"/>
      <c r="Q43" s="187"/>
      <c r="R43" s="187"/>
      <c r="S43" s="187"/>
      <c r="T43" s="188"/>
    </row>
  </sheetData>
  <mergeCells count="36">
    <mergeCell ref="A40:D43"/>
    <mergeCell ref="E40:I43"/>
    <mergeCell ref="J40:N43"/>
    <mergeCell ref="O42:T43"/>
    <mergeCell ref="H5:I5"/>
    <mergeCell ref="K5:L5"/>
    <mergeCell ref="N5:O5"/>
    <mergeCell ref="P5:Q5"/>
    <mergeCell ref="R5:T5"/>
    <mergeCell ref="A39:D39"/>
    <mergeCell ref="E39:I39"/>
    <mergeCell ref="J39:N39"/>
    <mergeCell ref="O39:T39"/>
    <mergeCell ref="P4:T4"/>
    <mergeCell ref="S2:T2"/>
    <mergeCell ref="A3:B3"/>
    <mergeCell ref="C3:F3"/>
    <mergeCell ref="G3:H3"/>
    <mergeCell ref="I3:M3"/>
    <mergeCell ref="N3:O3"/>
    <mergeCell ref="P3:T3"/>
    <mergeCell ref="A4:B4"/>
    <mergeCell ref="C4:F4"/>
    <mergeCell ref="G4:H4"/>
    <mergeCell ref="I4:M4"/>
    <mergeCell ref="N4:O4"/>
    <mergeCell ref="A1:T1"/>
    <mergeCell ref="A2:B2"/>
    <mergeCell ref="C2:D2"/>
    <mergeCell ref="E2:F2"/>
    <mergeCell ref="G2:H2"/>
    <mergeCell ref="I2:J2"/>
    <mergeCell ref="K2:L2"/>
    <mergeCell ref="M2:N2"/>
    <mergeCell ref="O2:P2"/>
    <mergeCell ref="Q2:R2"/>
  </mergeCells>
  <conditionalFormatting sqref="B7:B27 B38">
    <cfRule type="containsBlanks" priority="40" stopIfTrue="1">
      <formula>LEN(TRIM(B7))=0</formula>
    </cfRule>
    <cfRule type="cellIs" dxfId="702" priority="41" stopIfTrue="1" operator="equal">
      <formula>0</formula>
    </cfRule>
    <cfRule type="cellIs" dxfId="701" priority="42" stopIfTrue="1" operator="equal">
      <formula>1</formula>
    </cfRule>
  </conditionalFormatting>
  <conditionalFormatting sqref="R5">
    <cfRule type="cellIs" dxfId="700" priority="29" stopIfTrue="1" operator="equal">
      <formula>"Failed"</formula>
    </cfRule>
    <cfRule type="cellIs" dxfId="699" priority="33" stopIfTrue="1" operator="equal">
      <formula>"No Entry"</formula>
    </cfRule>
    <cfRule type="cellIs" dxfId="698" priority="36" stopIfTrue="1" operator="equal">
      <formula>"Caution"</formula>
    </cfRule>
    <cfRule type="cellIs" dxfId="697" priority="37" stopIfTrue="1" operator="equal">
      <formula>"Pending"</formula>
    </cfRule>
    <cfRule type="cellIs" dxfId="696" priority="38" stopIfTrue="1" operator="equal">
      <formula>"Mitigated"</formula>
    </cfRule>
    <cfRule type="cellIs" dxfId="695" priority="39" stopIfTrue="1" operator="equal">
      <formula>"Passed"</formula>
    </cfRule>
  </conditionalFormatting>
  <conditionalFormatting sqref="E5 B5">
    <cfRule type="cellIs" dxfId="694" priority="30" operator="equal">
      <formula>"Error"</formula>
    </cfRule>
    <cfRule type="cellIs" dxfId="693" priority="34" operator="equal">
      <formula>"No Entry"</formula>
    </cfRule>
    <cfRule type="cellIs" dxfId="692" priority="35" operator="equal">
      <formula>"Pending"</formula>
    </cfRule>
  </conditionalFormatting>
  <conditionalFormatting sqref="C2">
    <cfRule type="cellIs" dxfId="691" priority="31" operator="equal">
      <formula>"Failed"</formula>
    </cfRule>
    <cfRule type="cellIs" dxfId="690" priority="32" operator="equal">
      <formula>"Pending"</formula>
    </cfRule>
  </conditionalFormatting>
  <conditionalFormatting sqref="T7:T38">
    <cfRule type="containsBlanks" priority="26" stopIfTrue="1">
      <formula>LEN(TRIM(T7))=0</formula>
    </cfRule>
    <cfRule type="cellIs" dxfId="689" priority="27" stopIfTrue="1" operator="lessThan">
      <formula>1</formula>
    </cfRule>
    <cfRule type="cellIs" dxfId="688" priority="28" stopIfTrue="1" operator="equal">
      <formula>1</formula>
    </cfRule>
  </conditionalFormatting>
  <conditionalFormatting sqref="H5">
    <cfRule type="cellIs" dxfId="687" priority="25" stopIfTrue="1" operator="equal">
      <formula>"No Entry"</formula>
    </cfRule>
  </conditionalFormatting>
  <conditionalFormatting sqref="H5:I5">
    <cfRule type="cellIs" dxfId="686" priority="23" operator="equal">
      <formula>"Pending"</formula>
    </cfRule>
    <cfRule type="containsBlanks" priority="24" stopIfTrue="1">
      <formula>LEN(TRIM(H5))=0</formula>
    </cfRule>
  </conditionalFormatting>
  <conditionalFormatting sqref="R5:T5">
    <cfRule type="cellIs" dxfId="685" priority="22" stopIfTrue="1" operator="equal">
      <formula>"Hazardous"</formula>
    </cfRule>
  </conditionalFormatting>
  <conditionalFormatting sqref="G2">
    <cfRule type="cellIs" dxfId="684" priority="20" operator="equal">
      <formula>"Failed"</formula>
    </cfRule>
    <cfRule type="cellIs" dxfId="683" priority="21" operator="equal">
      <formula>"Pending"</formula>
    </cfRule>
  </conditionalFormatting>
  <conditionalFormatting sqref="K2">
    <cfRule type="cellIs" dxfId="682" priority="18" operator="equal">
      <formula>"Failed"</formula>
    </cfRule>
    <cfRule type="cellIs" dxfId="681" priority="19" operator="equal">
      <formula>"Pending"</formula>
    </cfRule>
  </conditionalFormatting>
  <conditionalFormatting sqref="O2">
    <cfRule type="cellIs" dxfId="680" priority="16" operator="equal">
      <formula>"Failed"</formula>
    </cfRule>
    <cfRule type="cellIs" dxfId="679" priority="17" operator="equal">
      <formula>"Pending"</formula>
    </cfRule>
  </conditionalFormatting>
  <conditionalFormatting sqref="S2">
    <cfRule type="cellIs" dxfId="678" priority="14" operator="equal">
      <formula>"Failed"</formula>
    </cfRule>
    <cfRule type="cellIs" dxfId="677" priority="15" operator="equal">
      <formula>"Pending"</formula>
    </cfRule>
  </conditionalFormatting>
  <conditionalFormatting sqref="S2:T2">
    <cfRule type="cellIs" dxfId="676" priority="13" operator="equal">
      <formula>"Passed"</formula>
    </cfRule>
  </conditionalFormatting>
  <conditionalFormatting sqref="D5">
    <cfRule type="cellIs" dxfId="675" priority="10" operator="equal">
      <formula>"Error"</formula>
    </cfRule>
    <cfRule type="cellIs" dxfId="674" priority="11" operator="equal">
      <formula>"No Entry"</formula>
    </cfRule>
    <cfRule type="cellIs" dxfId="673" priority="12" operator="equal">
      <formula>"Pending"</formula>
    </cfRule>
  </conditionalFormatting>
  <conditionalFormatting sqref="F5">
    <cfRule type="cellIs" dxfId="672" priority="7" operator="equal">
      <formula>"Error"</formula>
    </cfRule>
    <cfRule type="cellIs" dxfId="671" priority="8" operator="equal">
      <formula>"No Entry"</formula>
    </cfRule>
    <cfRule type="cellIs" dxfId="670" priority="9" operator="equal">
      <formula>"Pending"</formula>
    </cfRule>
  </conditionalFormatting>
  <conditionalFormatting sqref="K5">
    <cfRule type="cellIs" dxfId="669" priority="6" stopIfTrue="1" operator="equal">
      <formula>"No Entry"</formula>
    </cfRule>
  </conditionalFormatting>
  <conditionalFormatting sqref="K5:L5">
    <cfRule type="cellIs" dxfId="668" priority="4" operator="equal">
      <formula>"Pending"</formula>
    </cfRule>
    <cfRule type="containsBlanks" priority="5" stopIfTrue="1">
      <formula>LEN(TRIM(K5))=0</formula>
    </cfRule>
  </conditionalFormatting>
  <conditionalFormatting sqref="N5">
    <cfRule type="cellIs" dxfId="667" priority="3" stopIfTrue="1" operator="equal">
      <formula>"No Entry"</formula>
    </cfRule>
  </conditionalFormatting>
  <conditionalFormatting sqref="N5:O5">
    <cfRule type="cellIs" dxfId="666" priority="1" operator="equal">
      <formula>"Pending"</formula>
    </cfRule>
    <cfRule type="containsBlanks" priority="2" stopIfTrue="1">
      <formula>LEN(TRIM(N5))=0</formula>
    </cfRule>
  </conditionalFormatting>
  <hyperlinks>
    <hyperlink ref="A1:T1" location="Summary!A1" display="Service de Génétique CHU Liège (BE/BEL). Tool for Sample Identification / Tracability  KASP Fluo vs. NGS.©"/>
  </hyperlinks>
  <printOptions horizontalCentered="1" verticalCentered="1"/>
  <pageMargins left="0.39370078740157483" right="0.39370078740157483" top="0.39370078740157483" bottom="0.39370078740157483" header="0.19685039370078741" footer="0.19685039370078741"/>
  <pageSetup paperSize="9" scale="48" orientation="landscape" horizontalDpi="0" verticalDpi="0" r:id="rId1"/>
  <headerFooter>
    <oddHeader>&amp;CSample01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60" zoomScaleNormal="70" zoomScalePageLayoutView="50" workbookViewId="0">
      <selection sqref="A1:T1"/>
    </sheetView>
  </sheetViews>
  <sheetFormatPr baseColWidth="10" defaultRowHeight="15" x14ac:dyDescent="0.25"/>
  <cols>
    <col min="1" max="20" width="14.28515625" style="5" customWidth="1"/>
    <col min="21" max="16384" width="11.42578125" style="5"/>
  </cols>
  <sheetData>
    <row r="1" spans="1:20" ht="27" customHeight="1" thickBot="1" x14ac:dyDescent="0.3">
      <c r="A1" s="176" t="s">
        <v>370</v>
      </c>
      <c r="B1" s="176"/>
      <c r="C1" s="176"/>
      <c r="D1" s="176"/>
      <c r="E1" s="176"/>
      <c r="F1" s="176"/>
      <c r="G1" s="176"/>
      <c r="H1" s="176"/>
      <c r="I1" s="176"/>
      <c r="J1" s="176"/>
      <c r="K1" s="176"/>
      <c r="L1" s="176"/>
      <c r="M1" s="176"/>
      <c r="N1" s="176"/>
      <c r="O1" s="176"/>
      <c r="P1" s="176"/>
      <c r="Q1" s="176"/>
      <c r="R1" s="176"/>
      <c r="S1" s="176"/>
      <c r="T1" s="176"/>
    </row>
    <row r="2" spans="1:20" s="15" customFormat="1" ht="22.5" customHeight="1" thickBot="1" x14ac:dyDescent="0.3">
      <c r="A2" s="169" t="s">
        <v>10</v>
      </c>
      <c r="B2" s="170"/>
      <c r="C2" s="171" t="str">
        <f>IF(UserData!C9="Passed",UserData!C4,UserData!C9)</f>
        <v>Pending</v>
      </c>
      <c r="D2" s="173"/>
      <c r="E2" s="169" t="s">
        <v>11</v>
      </c>
      <c r="F2" s="170"/>
      <c r="G2" s="171" t="str">
        <f>IF(UserData!C9="Passed",UserData!C5,UserData!C9)</f>
        <v>Pending</v>
      </c>
      <c r="H2" s="173"/>
      <c r="I2" s="169" t="s">
        <v>381</v>
      </c>
      <c r="J2" s="170"/>
      <c r="K2" s="171" t="str">
        <f>IF(UserData!C9="Passed",UserData!C6,UserData!C9)</f>
        <v>Pending</v>
      </c>
      <c r="L2" s="173"/>
      <c r="M2" s="169" t="s">
        <v>12</v>
      </c>
      <c r="N2" s="170"/>
      <c r="O2" s="171" t="str">
        <f>IF(UserData!C9="Passed",UserData!C7,UserData!C9)</f>
        <v>Pending</v>
      </c>
      <c r="P2" s="173"/>
      <c r="Q2" s="169" t="s">
        <v>352</v>
      </c>
      <c r="R2" s="170"/>
      <c r="S2" s="171" t="str">
        <f>UserData!C9</f>
        <v>Pending</v>
      </c>
      <c r="T2" s="173"/>
    </row>
    <row r="3" spans="1:20" s="15" customFormat="1" ht="22.5" customHeight="1" thickBot="1" x14ac:dyDescent="0.3">
      <c r="A3" s="169" t="s">
        <v>2</v>
      </c>
      <c r="B3" s="170"/>
      <c r="C3" s="171"/>
      <c r="D3" s="172"/>
      <c r="E3" s="172"/>
      <c r="F3" s="173"/>
      <c r="G3" s="169" t="s">
        <v>3</v>
      </c>
      <c r="H3" s="170"/>
      <c r="I3" s="171"/>
      <c r="J3" s="172"/>
      <c r="K3" s="172"/>
      <c r="L3" s="172"/>
      <c r="M3" s="173"/>
      <c r="N3" s="169" t="s">
        <v>345</v>
      </c>
      <c r="O3" s="170"/>
      <c r="P3" s="171"/>
      <c r="Q3" s="172"/>
      <c r="R3" s="172"/>
      <c r="S3" s="172"/>
      <c r="T3" s="173"/>
    </row>
    <row r="4" spans="1:20" s="15" customFormat="1" ht="22.5" customHeight="1" thickBot="1" x14ac:dyDescent="0.3">
      <c r="A4" s="169" t="s">
        <v>282</v>
      </c>
      <c r="B4" s="170"/>
      <c r="C4" s="171"/>
      <c r="D4" s="172"/>
      <c r="E4" s="172"/>
      <c r="F4" s="173"/>
      <c r="G4" s="169" t="s">
        <v>0</v>
      </c>
      <c r="H4" s="170"/>
      <c r="I4" s="171"/>
      <c r="J4" s="172"/>
      <c r="K4" s="172"/>
      <c r="L4" s="172"/>
      <c r="M4" s="173"/>
      <c r="N4" s="169" t="s">
        <v>1</v>
      </c>
      <c r="O4" s="170"/>
      <c r="P4" s="171"/>
      <c r="Q4" s="172"/>
      <c r="R4" s="172"/>
      <c r="S4" s="172"/>
      <c r="T4" s="173"/>
    </row>
    <row r="5" spans="1:20" s="29" customFormat="1" ht="22.5" customHeight="1" thickBot="1" x14ac:dyDescent="0.3">
      <c r="A5" s="100" t="s">
        <v>274</v>
      </c>
      <c r="B5" s="110" t="str">
        <f>IF(UserData!C9&lt;&gt;"Passed",UserData!C9,IF(COUNTIF(B7:B38,"")=32,"No Entry",IF(COUNTIF(B7:B38,"")+COUNTIF(B7:B38,1)+COUNTIF(B7:B38,0)&lt;&gt;32,"Error",SUM(B7:B38)/(32-COUNTIF(B7:B38,"")))))</f>
        <v>Pending</v>
      </c>
      <c r="C5" s="102" t="s">
        <v>271</v>
      </c>
      <c r="D5" s="120" t="str">
        <f>IF(S2&lt;&gt;"Passed",S2,IF($B5="No Entry","No Entry",COUNTIF(B7:B38,1)))</f>
        <v>Pending</v>
      </c>
      <c r="E5" s="97" t="s">
        <v>272</v>
      </c>
      <c r="F5" s="120" t="str">
        <f>IF(S2&lt;&gt;"Passed",S2,IF($B5="No Entry","No Entry",COUNTIF(B7:B38,0)))</f>
        <v>Pending</v>
      </c>
      <c r="G5" s="108" t="s">
        <v>366</v>
      </c>
      <c r="H5" s="174" t="str">
        <f>IF(S2&lt;&gt;"Passed",S2,IF(B5="No Entry","No Entry",1000000000*PRODUCT(I7:I38)))</f>
        <v>Pending</v>
      </c>
      <c r="I5" s="175"/>
      <c r="J5" s="109" t="s">
        <v>367</v>
      </c>
      <c r="K5" s="182" t="str">
        <f>IF(S2&lt;&gt;"Passed",S2,IF(B5="No Entry","No Entry",1000000000*PRODUCT(J7:J38)))</f>
        <v>Pending</v>
      </c>
      <c r="L5" s="175"/>
      <c r="M5" s="102" t="s">
        <v>368</v>
      </c>
      <c r="N5" s="182" t="str">
        <f>IF(S2&lt;&gt;"Passed",S2,IF(B5="No Entry","No Entry",1000000000*PRODUCT(T7:T38)))</f>
        <v>Pending</v>
      </c>
      <c r="O5" s="175"/>
      <c r="P5" s="177" t="s">
        <v>354</v>
      </c>
      <c r="Q5" s="178"/>
      <c r="R5" s="179" t="str">
        <f>IF(S2&lt;&gt;"Passed",S2,IF(B5="No Entry","No Entry",IF(N5&lt;=1000,"Passed",IF(N5&lt;=10000,"Mitigated",IF(N5&lt;=100000,"Caution",IF(N5&lt;=1000000,"Hazardous","Failed"))))))</f>
        <v>Pending</v>
      </c>
      <c r="S5" s="180"/>
      <c r="T5" s="181"/>
    </row>
    <row r="6" spans="1:20" ht="22.5" customHeight="1" thickBot="1" x14ac:dyDescent="0.3">
      <c r="A6" s="16" t="s">
        <v>6</v>
      </c>
      <c r="B6" s="101" t="s">
        <v>7</v>
      </c>
      <c r="C6" s="98" t="s">
        <v>4</v>
      </c>
      <c r="D6" s="99" t="s">
        <v>5</v>
      </c>
      <c r="E6" s="94" t="s">
        <v>318</v>
      </c>
      <c r="F6" s="91" t="s">
        <v>333</v>
      </c>
      <c r="G6" s="94" t="s">
        <v>320</v>
      </c>
      <c r="H6" s="91" t="s">
        <v>334</v>
      </c>
      <c r="I6" s="94" t="s">
        <v>346</v>
      </c>
      <c r="J6" s="91" t="s">
        <v>347</v>
      </c>
      <c r="K6" s="94" t="s">
        <v>321</v>
      </c>
      <c r="L6" s="95" t="s">
        <v>322</v>
      </c>
      <c r="M6" s="95" t="s">
        <v>323</v>
      </c>
      <c r="N6" s="95" t="s">
        <v>319</v>
      </c>
      <c r="O6" s="95" t="s">
        <v>350</v>
      </c>
      <c r="P6" s="96" t="s">
        <v>351</v>
      </c>
      <c r="Q6" s="92" t="s">
        <v>8</v>
      </c>
      <c r="R6" s="93" t="s">
        <v>9</v>
      </c>
      <c r="S6" s="91" t="s">
        <v>348</v>
      </c>
      <c r="T6" s="101" t="s">
        <v>369</v>
      </c>
    </row>
    <row r="7" spans="1:20" ht="22.5" customHeight="1" x14ac:dyDescent="0.25">
      <c r="A7" s="17">
        <v>1</v>
      </c>
      <c r="B7" s="17" t="str">
        <f>IF(OR(C7="",E7="",F7="",S$2&lt;&gt;"Passed"),"",IF(E7=F7,1,0))</f>
        <v/>
      </c>
      <c r="C7" s="7"/>
      <c r="D7" s="84"/>
      <c r="E7" s="7"/>
      <c r="F7" s="84"/>
      <c r="G7" s="7"/>
      <c r="H7" s="84"/>
      <c r="I7" s="30"/>
      <c r="J7" s="30"/>
      <c r="K7" s="121"/>
      <c r="L7" s="86"/>
      <c r="M7" s="86"/>
      <c r="N7" s="83"/>
      <c r="O7" s="86"/>
      <c r="P7" s="88"/>
      <c r="Q7" s="7"/>
      <c r="R7" s="83"/>
      <c r="S7" s="84"/>
      <c r="T7" s="17" t="str">
        <f>IF(ISNUMBER(B7),IF(E7=F7,I7,1),"")</f>
        <v/>
      </c>
    </row>
    <row r="8" spans="1:20" ht="22.5" customHeight="1" x14ac:dyDescent="0.25">
      <c r="A8" s="18">
        <v>2</v>
      </c>
      <c r="B8" s="18" t="str">
        <f t="shared" ref="B8:B38" si="0">IF(OR(C8="",E8="",F8="",S$2&lt;&gt;"Passed"),"",IF(E8=F8,1,0))</f>
        <v/>
      </c>
      <c r="C8" s="8"/>
      <c r="D8" s="9"/>
      <c r="E8" s="8"/>
      <c r="F8" s="9"/>
      <c r="G8" s="8"/>
      <c r="H8" s="9"/>
      <c r="I8" s="31"/>
      <c r="J8" s="31"/>
      <c r="K8" s="122"/>
      <c r="L8" s="123"/>
      <c r="M8" s="123"/>
      <c r="N8" s="6"/>
      <c r="O8" s="123"/>
      <c r="P8" s="127"/>
      <c r="Q8" s="8"/>
      <c r="R8" s="6"/>
      <c r="S8" s="9"/>
      <c r="T8" s="18" t="str">
        <f t="shared" ref="T8:T38" si="1">IF(ISNUMBER(B8),IF(E8=F8,I8,1),"")</f>
        <v/>
      </c>
    </row>
    <row r="9" spans="1:20" ht="22.5" customHeight="1" x14ac:dyDescent="0.25">
      <c r="A9" s="19">
        <v>3</v>
      </c>
      <c r="B9" s="19" t="str">
        <f t="shared" si="0"/>
        <v/>
      </c>
      <c r="C9" s="10"/>
      <c r="D9" s="90"/>
      <c r="E9" s="10"/>
      <c r="F9" s="90"/>
      <c r="G9" s="10"/>
      <c r="H9" s="90"/>
      <c r="I9" s="32"/>
      <c r="J9" s="32"/>
      <c r="K9" s="124"/>
      <c r="L9" s="85"/>
      <c r="M9" s="85"/>
      <c r="N9" s="82"/>
      <c r="O9" s="85"/>
      <c r="P9" s="89"/>
      <c r="Q9" s="10"/>
      <c r="R9" s="82"/>
      <c r="S9" s="90"/>
      <c r="T9" s="19" t="str">
        <f t="shared" si="1"/>
        <v/>
      </c>
    </row>
    <row r="10" spans="1:20" ht="22.5" customHeight="1" x14ac:dyDescent="0.25">
      <c r="A10" s="18">
        <v>4</v>
      </c>
      <c r="B10" s="18" t="str">
        <f t="shared" si="0"/>
        <v/>
      </c>
      <c r="C10" s="8"/>
      <c r="D10" s="9"/>
      <c r="E10" s="8"/>
      <c r="F10" s="9"/>
      <c r="G10" s="8"/>
      <c r="H10" s="9"/>
      <c r="I10" s="31"/>
      <c r="J10" s="31"/>
      <c r="K10" s="122"/>
      <c r="L10" s="123"/>
      <c r="M10" s="123"/>
      <c r="N10" s="6"/>
      <c r="O10" s="123"/>
      <c r="P10" s="127"/>
      <c r="Q10" s="8"/>
      <c r="R10" s="6"/>
      <c r="S10" s="9"/>
      <c r="T10" s="18" t="str">
        <f t="shared" si="1"/>
        <v/>
      </c>
    </row>
    <row r="11" spans="1:20" ht="22.5" customHeight="1" x14ac:dyDescent="0.25">
      <c r="A11" s="19">
        <v>5</v>
      </c>
      <c r="B11" s="19" t="str">
        <f t="shared" si="0"/>
        <v/>
      </c>
      <c r="C11" s="10"/>
      <c r="D11" s="90"/>
      <c r="E11" s="10"/>
      <c r="F11" s="90"/>
      <c r="G11" s="10"/>
      <c r="H11" s="90"/>
      <c r="I11" s="32"/>
      <c r="J11" s="32"/>
      <c r="K11" s="124"/>
      <c r="L11" s="85"/>
      <c r="M11" s="85"/>
      <c r="N11" s="82"/>
      <c r="O11" s="85"/>
      <c r="P11" s="89"/>
      <c r="Q11" s="10"/>
      <c r="R11" s="82"/>
      <c r="S11" s="90"/>
      <c r="T11" s="19" t="str">
        <f t="shared" si="1"/>
        <v/>
      </c>
    </row>
    <row r="12" spans="1:20" ht="22.5" customHeight="1" x14ac:dyDescent="0.25">
      <c r="A12" s="18">
        <v>6</v>
      </c>
      <c r="B12" s="18" t="str">
        <f t="shared" si="0"/>
        <v/>
      </c>
      <c r="C12" s="8"/>
      <c r="D12" s="9"/>
      <c r="E12" s="8"/>
      <c r="F12" s="9"/>
      <c r="G12" s="8"/>
      <c r="H12" s="9"/>
      <c r="I12" s="31"/>
      <c r="J12" s="31"/>
      <c r="K12" s="122"/>
      <c r="L12" s="123"/>
      <c r="M12" s="123"/>
      <c r="N12" s="6"/>
      <c r="O12" s="123"/>
      <c r="P12" s="127"/>
      <c r="Q12" s="8"/>
      <c r="R12" s="6"/>
      <c r="S12" s="9"/>
      <c r="T12" s="18" t="str">
        <f t="shared" si="1"/>
        <v/>
      </c>
    </row>
    <row r="13" spans="1:20" ht="22.5" customHeight="1" x14ac:dyDescent="0.25">
      <c r="A13" s="19">
        <v>7</v>
      </c>
      <c r="B13" s="19" t="str">
        <f t="shared" si="0"/>
        <v/>
      </c>
      <c r="C13" s="10"/>
      <c r="D13" s="90"/>
      <c r="E13" s="10"/>
      <c r="F13" s="90"/>
      <c r="G13" s="10"/>
      <c r="H13" s="90"/>
      <c r="I13" s="32"/>
      <c r="J13" s="32"/>
      <c r="K13" s="124"/>
      <c r="L13" s="85"/>
      <c r="M13" s="85"/>
      <c r="N13" s="82"/>
      <c r="O13" s="85"/>
      <c r="P13" s="89"/>
      <c r="Q13" s="10"/>
      <c r="R13" s="82"/>
      <c r="S13" s="90"/>
      <c r="T13" s="19" t="str">
        <f t="shared" si="1"/>
        <v/>
      </c>
    </row>
    <row r="14" spans="1:20" ht="22.5" customHeight="1" x14ac:dyDescent="0.25">
      <c r="A14" s="18">
        <v>8</v>
      </c>
      <c r="B14" s="18" t="str">
        <f t="shared" si="0"/>
        <v/>
      </c>
      <c r="C14" s="8"/>
      <c r="D14" s="9"/>
      <c r="E14" s="8"/>
      <c r="F14" s="9"/>
      <c r="G14" s="8"/>
      <c r="H14" s="9"/>
      <c r="I14" s="31"/>
      <c r="J14" s="31"/>
      <c r="K14" s="122"/>
      <c r="L14" s="123"/>
      <c r="M14" s="123"/>
      <c r="N14" s="6"/>
      <c r="O14" s="123"/>
      <c r="P14" s="127"/>
      <c r="Q14" s="8"/>
      <c r="R14" s="6"/>
      <c r="S14" s="9"/>
      <c r="T14" s="18" t="str">
        <f t="shared" si="1"/>
        <v/>
      </c>
    </row>
    <row r="15" spans="1:20" ht="22.5" customHeight="1" x14ac:dyDescent="0.25">
      <c r="A15" s="19">
        <v>9</v>
      </c>
      <c r="B15" s="19" t="str">
        <f t="shared" si="0"/>
        <v/>
      </c>
      <c r="C15" s="10"/>
      <c r="D15" s="90"/>
      <c r="E15" s="10"/>
      <c r="F15" s="90"/>
      <c r="G15" s="10"/>
      <c r="H15" s="90"/>
      <c r="I15" s="32"/>
      <c r="J15" s="32"/>
      <c r="K15" s="124"/>
      <c r="L15" s="85"/>
      <c r="M15" s="85"/>
      <c r="N15" s="82"/>
      <c r="O15" s="85"/>
      <c r="P15" s="89"/>
      <c r="Q15" s="10"/>
      <c r="R15" s="82"/>
      <c r="S15" s="90"/>
      <c r="T15" s="19" t="str">
        <f t="shared" si="1"/>
        <v/>
      </c>
    </row>
    <row r="16" spans="1:20" ht="22.5" customHeight="1" x14ac:dyDescent="0.25">
      <c r="A16" s="18">
        <v>10</v>
      </c>
      <c r="B16" s="18" t="str">
        <f t="shared" si="0"/>
        <v/>
      </c>
      <c r="C16" s="8"/>
      <c r="D16" s="9"/>
      <c r="E16" s="8"/>
      <c r="F16" s="9"/>
      <c r="G16" s="8"/>
      <c r="H16" s="9"/>
      <c r="I16" s="31"/>
      <c r="J16" s="31"/>
      <c r="K16" s="122"/>
      <c r="L16" s="123"/>
      <c r="M16" s="123"/>
      <c r="N16" s="6"/>
      <c r="O16" s="123"/>
      <c r="P16" s="127"/>
      <c r="Q16" s="8"/>
      <c r="R16" s="6"/>
      <c r="S16" s="9"/>
      <c r="T16" s="18" t="str">
        <f t="shared" si="1"/>
        <v/>
      </c>
    </row>
    <row r="17" spans="1:20" ht="22.5" customHeight="1" x14ac:dyDescent="0.25">
      <c r="A17" s="19">
        <v>11</v>
      </c>
      <c r="B17" s="19" t="str">
        <f t="shared" si="0"/>
        <v/>
      </c>
      <c r="C17" s="10"/>
      <c r="D17" s="90"/>
      <c r="E17" s="10"/>
      <c r="F17" s="90"/>
      <c r="G17" s="10"/>
      <c r="H17" s="90"/>
      <c r="I17" s="32"/>
      <c r="J17" s="32"/>
      <c r="K17" s="124"/>
      <c r="L17" s="85"/>
      <c r="M17" s="85"/>
      <c r="N17" s="82"/>
      <c r="O17" s="85"/>
      <c r="P17" s="89"/>
      <c r="Q17" s="10"/>
      <c r="R17" s="82"/>
      <c r="S17" s="90"/>
      <c r="T17" s="19" t="str">
        <f t="shared" si="1"/>
        <v/>
      </c>
    </row>
    <row r="18" spans="1:20" ht="22.5" customHeight="1" x14ac:dyDescent="0.25">
      <c r="A18" s="18">
        <v>12</v>
      </c>
      <c r="B18" s="18" t="str">
        <f t="shared" si="0"/>
        <v/>
      </c>
      <c r="C18" s="8"/>
      <c r="D18" s="9"/>
      <c r="E18" s="8"/>
      <c r="F18" s="9"/>
      <c r="G18" s="8"/>
      <c r="H18" s="9"/>
      <c r="I18" s="31"/>
      <c r="J18" s="31"/>
      <c r="K18" s="122"/>
      <c r="L18" s="123"/>
      <c r="M18" s="123"/>
      <c r="N18" s="6"/>
      <c r="O18" s="123"/>
      <c r="P18" s="127"/>
      <c r="Q18" s="8"/>
      <c r="R18" s="6"/>
      <c r="S18" s="9"/>
      <c r="T18" s="18" t="str">
        <f t="shared" si="1"/>
        <v/>
      </c>
    </row>
    <row r="19" spans="1:20" ht="22.5" customHeight="1" x14ac:dyDescent="0.25">
      <c r="A19" s="19">
        <v>13</v>
      </c>
      <c r="B19" s="19" t="str">
        <f t="shared" si="0"/>
        <v/>
      </c>
      <c r="C19" s="10"/>
      <c r="D19" s="90"/>
      <c r="E19" s="10"/>
      <c r="F19" s="90"/>
      <c r="G19" s="10"/>
      <c r="H19" s="90"/>
      <c r="I19" s="32"/>
      <c r="J19" s="32"/>
      <c r="K19" s="124"/>
      <c r="L19" s="85"/>
      <c r="M19" s="85"/>
      <c r="N19" s="82"/>
      <c r="O19" s="85"/>
      <c r="P19" s="89"/>
      <c r="Q19" s="10"/>
      <c r="R19" s="82"/>
      <c r="S19" s="90"/>
      <c r="T19" s="19" t="str">
        <f t="shared" si="1"/>
        <v/>
      </c>
    </row>
    <row r="20" spans="1:20" ht="22.5" customHeight="1" x14ac:dyDescent="0.25">
      <c r="A20" s="18">
        <v>14</v>
      </c>
      <c r="B20" s="18" t="str">
        <f t="shared" si="0"/>
        <v/>
      </c>
      <c r="C20" s="8"/>
      <c r="D20" s="9"/>
      <c r="E20" s="8"/>
      <c r="F20" s="9"/>
      <c r="G20" s="8"/>
      <c r="H20" s="9"/>
      <c r="I20" s="31"/>
      <c r="J20" s="31"/>
      <c r="K20" s="122"/>
      <c r="L20" s="123"/>
      <c r="M20" s="123"/>
      <c r="N20" s="6"/>
      <c r="O20" s="123"/>
      <c r="P20" s="127"/>
      <c r="Q20" s="8"/>
      <c r="R20" s="6"/>
      <c r="S20" s="9"/>
      <c r="T20" s="18" t="str">
        <f t="shared" si="1"/>
        <v/>
      </c>
    </row>
    <row r="21" spans="1:20" ht="22.5" customHeight="1" x14ac:dyDescent="0.25">
      <c r="A21" s="19">
        <v>15</v>
      </c>
      <c r="B21" s="19" t="str">
        <f t="shared" si="0"/>
        <v/>
      </c>
      <c r="C21" s="10"/>
      <c r="D21" s="90"/>
      <c r="E21" s="10"/>
      <c r="F21" s="90"/>
      <c r="G21" s="10"/>
      <c r="H21" s="90"/>
      <c r="I21" s="32"/>
      <c r="J21" s="32"/>
      <c r="K21" s="124"/>
      <c r="L21" s="85"/>
      <c r="M21" s="85"/>
      <c r="N21" s="82"/>
      <c r="O21" s="85"/>
      <c r="P21" s="89"/>
      <c r="Q21" s="10"/>
      <c r="R21" s="82"/>
      <c r="S21" s="90"/>
      <c r="T21" s="19" t="str">
        <f t="shared" si="1"/>
        <v/>
      </c>
    </row>
    <row r="22" spans="1:20" ht="22.5" customHeight="1" x14ac:dyDescent="0.25">
      <c r="A22" s="18">
        <v>16</v>
      </c>
      <c r="B22" s="18" t="str">
        <f t="shared" si="0"/>
        <v/>
      </c>
      <c r="C22" s="8"/>
      <c r="D22" s="9"/>
      <c r="E22" s="8"/>
      <c r="F22" s="9"/>
      <c r="G22" s="8"/>
      <c r="H22" s="9"/>
      <c r="I22" s="31"/>
      <c r="J22" s="31"/>
      <c r="K22" s="122"/>
      <c r="L22" s="123"/>
      <c r="M22" s="123"/>
      <c r="N22" s="6"/>
      <c r="O22" s="123"/>
      <c r="P22" s="127"/>
      <c r="Q22" s="8"/>
      <c r="R22" s="6"/>
      <c r="S22" s="9"/>
      <c r="T22" s="18" t="str">
        <f t="shared" si="1"/>
        <v/>
      </c>
    </row>
    <row r="23" spans="1:20" ht="22.5" customHeight="1" x14ac:dyDescent="0.25">
      <c r="A23" s="19">
        <v>17</v>
      </c>
      <c r="B23" s="19" t="str">
        <f t="shared" si="0"/>
        <v/>
      </c>
      <c r="C23" s="10"/>
      <c r="D23" s="90"/>
      <c r="E23" s="10"/>
      <c r="F23" s="90"/>
      <c r="G23" s="10"/>
      <c r="H23" s="90"/>
      <c r="I23" s="32"/>
      <c r="J23" s="32"/>
      <c r="K23" s="124"/>
      <c r="L23" s="85"/>
      <c r="M23" s="85"/>
      <c r="N23" s="82"/>
      <c r="O23" s="85"/>
      <c r="P23" s="89"/>
      <c r="Q23" s="10"/>
      <c r="R23" s="82"/>
      <c r="S23" s="90"/>
      <c r="T23" s="19" t="str">
        <f t="shared" si="1"/>
        <v/>
      </c>
    </row>
    <row r="24" spans="1:20" ht="22.5" customHeight="1" x14ac:dyDescent="0.25">
      <c r="A24" s="18">
        <v>18</v>
      </c>
      <c r="B24" s="18" t="str">
        <f t="shared" si="0"/>
        <v/>
      </c>
      <c r="C24" s="8"/>
      <c r="D24" s="9"/>
      <c r="E24" s="8"/>
      <c r="F24" s="9"/>
      <c r="G24" s="8"/>
      <c r="H24" s="9"/>
      <c r="I24" s="31"/>
      <c r="J24" s="31"/>
      <c r="K24" s="122"/>
      <c r="L24" s="123"/>
      <c r="M24" s="123"/>
      <c r="N24" s="6"/>
      <c r="O24" s="123"/>
      <c r="P24" s="127"/>
      <c r="Q24" s="8"/>
      <c r="R24" s="6"/>
      <c r="S24" s="9"/>
      <c r="T24" s="18" t="str">
        <f t="shared" si="1"/>
        <v/>
      </c>
    </row>
    <row r="25" spans="1:20" ht="22.5" customHeight="1" x14ac:dyDescent="0.25">
      <c r="A25" s="19">
        <v>19</v>
      </c>
      <c r="B25" s="19" t="str">
        <f t="shared" si="0"/>
        <v/>
      </c>
      <c r="C25" s="10"/>
      <c r="D25" s="90"/>
      <c r="E25" s="10"/>
      <c r="F25" s="90"/>
      <c r="G25" s="10"/>
      <c r="H25" s="90"/>
      <c r="I25" s="32"/>
      <c r="J25" s="32"/>
      <c r="K25" s="124"/>
      <c r="L25" s="85"/>
      <c r="M25" s="85"/>
      <c r="N25" s="82"/>
      <c r="O25" s="85"/>
      <c r="P25" s="89"/>
      <c r="Q25" s="10"/>
      <c r="R25" s="82"/>
      <c r="S25" s="90"/>
      <c r="T25" s="19" t="str">
        <f t="shared" si="1"/>
        <v/>
      </c>
    </row>
    <row r="26" spans="1:20" ht="22.5" customHeight="1" x14ac:dyDescent="0.25">
      <c r="A26" s="18">
        <v>20</v>
      </c>
      <c r="B26" s="18" t="str">
        <f t="shared" si="0"/>
        <v/>
      </c>
      <c r="C26" s="8"/>
      <c r="D26" s="9"/>
      <c r="E26" s="8"/>
      <c r="F26" s="9"/>
      <c r="G26" s="8"/>
      <c r="H26" s="9"/>
      <c r="I26" s="31"/>
      <c r="J26" s="31"/>
      <c r="K26" s="122"/>
      <c r="L26" s="123"/>
      <c r="M26" s="123"/>
      <c r="N26" s="6"/>
      <c r="O26" s="123"/>
      <c r="P26" s="127"/>
      <c r="Q26" s="8"/>
      <c r="R26" s="6"/>
      <c r="S26" s="9"/>
      <c r="T26" s="18" t="str">
        <f t="shared" si="1"/>
        <v/>
      </c>
    </row>
    <row r="27" spans="1:20" ht="22.5" customHeight="1" x14ac:dyDescent="0.25">
      <c r="A27" s="19">
        <v>21</v>
      </c>
      <c r="B27" s="19" t="str">
        <f t="shared" si="0"/>
        <v/>
      </c>
      <c r="C27" s="10"/>
      <c r="D27" s="90"/>
      <c r="E27" s="10"/>
      <c r="F27" s="90"/>
      <c r="G27" s="10"/>
      <c r="H27" s="90"/>
      <c r="I27" s="32"/>
      <c r="J27" s="32"/>
      <c r="K27" s="124"/>
      <c r="L27" s="85"/>
      <c r="M27" s="85"/>
      <c r="N27" s="82"/>
      <c r="O27" s="85"/>
      <c r="P27" s="89"/>
      <c r="Q27" s="10"/>
      <c r="R27" s="82"/>
      <c r="S27" s="90"/>
      <c r="T27" s="19" t="str">
        <f t="shared" si="1"/>
        <v/>
      </c>
    </row>
    <row r="28" spans="1:20" ht="22.5" customHeight="1" x14ac:dyDescent="0.25">
      <c r="A28" s="18">
        <v>22</v>
      </c>
      <c r="B28" s="18" t="str">
        <f t="shared" si="0"/>
        <v/>
      </c>
      <c r="C28" s="8"/>
      <c r="D28" s="9"/>
      <c r="E28" s="8"/>
      <c r="F28" s="9"/>
      <c r="G28" s="8"/>
      <c r="H28" s="9"/>
      <c r="I28" s="31"/>
      <c r="J28" s="31"/>
      <c r="K28" s="122"/>
      <c r="L28" s="123"/>
      <c r="M28" s="123"/>
      <c r="N28" s="6"/>
      <c r="O28" s="123"/>
      <c r="P28" s="127"/>
      <c r="Q28" s="8"/>
      <c r="R28" s="6"/>
      <c r="S28" s="9"/>
      <c r="T28" s="18" t="str">
        <f t="shared" si="1"/>
        <v/>
      </c>
    </row>
    <row r="29" spans="1:20" ht="22.5" customHeight="1" x14ac:dyDescent="0.25">
      <c r="A29" s="19">
        <v>23</v>
      </c>
      <c r="B29" s="19" t="str">
        <f t="shared" si="0"/>
        <v/>
      </c>
      <c r="C29" s="10"/>
      <c r="D29" s="90"/>
      <c r="E29" s="10"/>
      <c r="F29" s="90"/>
      <c r="G29" s="10"/>
      <c r="H29" s="90"/>
      <c r="I29" s="32"/>
      <c r="J29" s="32"/>
      <c r="K29" s="124"/>
      <c r="L29" s="85"/>
      <c r="M29" s="85"/>
      <c r="N29" s="82"/>
      <c r="O29" s="85"/>
      <c r="P29" s="89"/>
      <c r="Q29" s="10"/>
      <c r="R29" s="82"/>
      <c r="S29" s="90"/>
      <c r="T29" s="19" t="str">
        <f t="shared" si="1"/>
        <v/>
      </c>
    </row>
    <row r="30" spans="1:20" ht="22.5" customHeight="1" x14ac:dyDescent="0.25">
      <c r="A30" s="18">
        <v>24</v>
      </c>
      <c r="B30" s="18" t="str">
        <f t="shared" si="0"/>
        <v/>
      </c>
      <c r="C30" s="8"/>
      <c r="D30" s="9"/>
      <c r="E30" s="8"/>
      <c r="F30" s="9"/>
      <c r="G30" s="8"/>
      <c r="H30" s="9"/>
      <c r="I30" s="31"/>
      <c r="J30" s="31"/>
      <c r="K30" s="122"/>
      <c r="L30" s="123"/>
      <c r="M30" s="123"/>
      <c r="N30" s="6"/>
      <c r="O30" s="123"/>
      <c r="P30" s="127"/>
      <c r="Q30" s="8"/>
      <c r="R30" s="6"/>
      <c r="S30" s="9"/>
      <c r="T30" s="18" t="str">
        <f t="shared" si="1"/>
        <v/>
      </c>
    </row>
    <row r="31" spans="1:20" ht="22.5" customHeight="1" x14ac:dyDescent="0.25">
      <c r="A31" s="19">
        <v>25</v>
      </c>
      <c r="B31" s="19" t="str">
        <f t="shared" si="0"/>
        <v/>
      </c>
      <c r="C31" s="10"/>
      <c r="D31" s="90"/>
      <c r="E31" s="10"/>
      <c r="F31" s="90"/>
      <c r="G31" s="10"/>
      <c r="H31" s="90"/>
      <c r="I31" s="32"/>
      <c r="J31" s="32"/>
      <c r="K31" s="124"/>
      <c r="L31" s="85"/>
      <c r="M31" s="85"/>
      <c r="N31" s="82"/>
      <c r="O31" s="85"/>
      <c r="P31" s="89"/>
      <c r="Q31" s="10"/>
      <c r="R31" s="82"/>
      <c r="S31" s="90"/>
      <c r="T31" s="19" t="str">
        <f t="shared" si="1"/>
        <v/>
      </c>
    </row>
    <row r="32" spans="1:20" ht="22.5" customHeight="1" x14ac:dyDescent="0.25">
      <c r="A32" s="18">
        <v>26</v>
      </c>
      <c r="B32" s="18" t="str">
        <f t="shared" si="0"/>
        <v/>
      </c>
      <c r="C32" s="8"/>
      <c r="D32" s="9"/>
      <c r="E32" s="8"/>
      <c r="F32" s="9"/>
      <c r="G32" s="8"/>
      <c r="H32" s="9"/>
      <c r="I32" s="31"/>
      <c r="J32" s="31"/>
      <c r="K32" s="122"/>
      <c r="L32" s="123"/>
      <c r="M32" s="123"/>
      <c r="N32" s="6"/>
      <c r="O32" s="123"/>
      <c r="P32" s="127"/>
      <c r="Q32" s="8"/>
      <c r="R32" s="6"/>
      <c r="S32" s="9"/>
      <c r="T32" s="18" t="str">
        <f t="shared" si="1"/>
        <v/>
      </c>
    </row>
    <row r="33" spans="1:20" ht="22.5" customHeight="1" x14ac:dyDescent="0.25">
      <c r="A33" s="19">
        <v>27</v>
      </c>
      <c r="B33" s="19" t="str">
        <f t="shared" si="0"/>
        <v/>
      </c>
      <c r="C33" s="10"/>
      <c r="D33" s="90"/>
      <c r="E33" s="10"/>
      <c r="F33" s="90"/>
      <c r="G33" s="10"/>
      <c r="H33" s="90"/>
      <c r="I33" s="32"/>
      <c r="J33" s="32"/>
      <c r="K33" s="124"/>
      <c r="L33" s="85"/>
      <c r="M33" s="85"/>
      <c r="N33" s="82"/>
      <c r="O33" s="85"/>
      <c r="P33" s="89"/>
      <c r="Q33" s="10"/>
      <c r="R33" s="82"/>
      <c r="S33" s="90"/>
      <c r="T33" s="19" t="str">
        <f t="shared" si="1"/>
        <v/>
      </c>
    </row>
    <row r="34" spans="1:20" ht="22.5" customHeight="1" x14ac:dyDescent="0.25">
      <c r="A34" s="18">
        <v>28</v>
      </c>
      <c r="B34" s="18" t="str">
        <f t="shared" si="0"/>
        <v/>
      </c>
      <c r="C34" s="8"/>
      <c r="D34" s="9"/>
      <c r="E34" s="8"/>
      <c r="F34" s="9"/>
      <c r="G34" s="8"/>
      <c r="H34" s="9"/>
      <c r="I34" s="31"/>
      <c r="J34" s="31"/>
      <c r="K34" s="122"/>
      <c r="L34" s="123"/>
      <c r="M34" s="123"/>
      <c r="N34" s="6"/>
      <c r="O34" s="123"/>
      <c r="P34" s="127"/>
      <c r="Q34" s="8"/>
      <c r="R34" s="6"/>
      <c r="S34" s="9"/>
      <c r="T34" s="18" t="str">
        <f t="shared" si="1"/>
        <v/>
      </c>
    </row>
    <row r="35" spans="1:20" ht="22.5" customHeight="1" x14ac:dyDescent="0.25">
      <c r="A35" s="19">
        <v>29</v>
      </c>
      <c r="B35" s="19" t="str">
        <f t="shared" si="0"/>
        <v/>
      </c>
      <c r="C35" s="10"/>
      <c r="D35" s="90"/>
      <c r="E35" s="10"/>
      <c r="F35" s="90"/>
      <c r="G35" s="10"/>
      <c r="H35" s="90"/>
      <c r="I35" s="32"/>
      <c r="J35" s="32"/>
      <c r="K35" s="124"/>
      <c r="L35" s="85"/>
      <c r="M35" s="85"/>
      <c r="N35" s="82"/>
      <c r="O35" s="85"/>
      <c r="P35" s="89"/>
      <c r="Q35" s="10"/>
      <c r="R35" s="82"/>
      <c r="S35" s="90"/>
      <c r="T35" s="19" t="str">
        <f t="shared" si="1"/>
        <v/>
      </c>
    </row>
    <row r="36" spans="1:20" ht="22.5" customHeight="1" x14ac:dyDescent="0.25">
      <c r="A36" s="18">
        <v>30</v>
      </c>
      <c r="B36" s="18" t="str">
        <f t="shared" si="0"/>
        <v/>
      </c>
      <c r="C36" s="8"/>
      <c r="D36" s="9"/>
      <c r="E36" s="8"/>
      <c r="F36" s="9"/>
      <c r="G36" s="8"/>
      <c r="H36" s="9"/>
      <c r="I36" s="31"/>
      <c r="J36" s="31"/>
      <c r="K36" s="122"/>
      <c r="L36" s="123"/>
      <c r="M36" s="123"/>
      <c r="N36" s="6"/>
      <c r="O36" s="123"/>
      <c r="P36" s="127"/>
      <c r="Q36" s="8"/>
      <c r="R36" s="6"/>
      <c r="S36" s="9"/>
      <c r="T36" s="18" t="str">
        <f t="shared" si="1"/>
        <v/>
      </c>
    </row>
    <row r="37" spans="1:20" ht="22.5" customHeight="1" x14ac:dyDescent="0.25">
      <c r="A37" s="19">
        <v>31</v>
      </c>
      <c r="B37" s="19" t="str">
        <f t="shared" si="0"/>
        <v/>
      </c>
      <c r="C37" s="10"/>
      <c r="D37" s="90"/>
      <c r="E37" s="10"/>
      <c r="F37" s="90"/>
      <c r="G37" s="10"/>
      <c r="H37" s="90"/>
      <c r="I37" s="32"/>
      <c r="J37" s="32"/>
      <c r="K37" s="124"/>
      <c r="L37" s="85"/>
      <c r="M37" s="85"/>
      <c r="N37" s="82"/>
      <c r="O37" s="85"/>
      <c r="P37" s="89"/>
      <c r="Q37" s="10"/>
      <c r="R37" s="82"/>
      <c r="S37" s="90"/>
      <c r="T37" s="19" t="str">
        <f t="shared" si="1"/>
        <v/>
      </c>
    </row>
    <row r="38" spans="1:20" ht="22.5" customHeight="1" thickBot="1" x14ac:dyDescent="0.3">
      <c r="A38" s="26">
        <v>32</v>
      </c>
      <c r="B38" s="26" t="str">
        <f t="shared" si="0"/>
        <v/>
      </c>
      <c r="C38" s="27"/>
      <c r="D38" s="28"/>
      <c r="E38" s="11"/>
      <c r="F38" s="13"/>
      <c r="G38" s="11"/>
      <c r="H38" s="13"/>
      <c r="I38" s="33"/>
      <c r="J38" s="33"/>
      <c r="K38" s="125"/>
      <c r="L38" s="126"/>
      <c r="M38" s="126"/>
      <c r="N38" s="12"/>
      <c r="O38" s="126"/>
      <c r="P38" s="128"/>
      <c r="Q38" s="11"/>
      <c r="R38" s="12"/>
      <c r="S38" s="13"/>
      <c r="T38" s="20" t="str">
        <f t="shared" si="1"/>
        <v/>
      </c>
    </row>
    <row r="39" spans="1:20" ht="22.5" customHeight="1" thickBot="1" x14ac:dyDescent="0.3">
      <c r="A39" s="136" t="s">
        <v>378</v>
      </c>
      <c r="B39" s="137"/>
      <c r="C39" s="137"/>
      <c r="D39" s="138"/>
      <c r="E39" s="136" t="s">
        <v>310</v>
      </c>
      <c r="F39" s="137"/>
      <c r="G39" s="137"/>
      <c r="H39" s="137"/>
      <c r="I39" s="138"/>
      <c r="J39" s="136" t="s">
        <v>311</v>
      </c>
      <c r="K39" s="137"/>
      <c r="L39" s="137"/>
      <c r="M39" s="137"/>
      <c r="N39" s="138"/>
      <c r="O39" s="136" t="s">
        <v>379</v>
      </c>
      <c r="P39" s="137"/>
      <c r="Q39" s="137"/>
      <c r="R39" s="137"/>
      <c r="S39" s="137"/>
      <c r="T39" s="138"/>
    </row>
    <row r="40" spans="1:20" ht="30" customHeight="1" x14ac:dyDescent="0.25">
      <c r="A40" s="139" t="s">
        <v>377</v>
      </c>
      <c r="B40" s="140"/>
      <c r="C40" s="140"/>
      <c r="D40" s="141"/>
      <c r="E40" s="139" t="s">
        <v>377</v>
      </c>
      <c r="F40" s="140"/>
      <c r="G40" s="140"/>
      <c r="H40" s="140"/>
      <c r="I40" s="141"/>
      <c r="J40" s="139" t="s">
        <v>377</v>
      </c>
      <c r="K40" s="140"/>
      <c r="L40" s="140"/>
      <c r="M40" s="140"/>
      <c r="N40" s="141"/>
      <c r="O40" s="105" t="s">
        <v>271</v>
      </c>
      <c r="P40" s="84"/>
      <c r="Q40" s="106" t="s">
        <v>312</v>
      </c>
      <c r="R40" s="43"/>
      <c r="S40" s="104" t="s">
        <v>272</v>
      </c>
      <c r="T40" s="43"/>
    </row>
    <row r="41" spans="1:20" ht="30" customHeight="1" thickBot="1" x14ac:dyDescent="0.3">
      <c r="A41" s="142"/>
      <c r="B41" s="143"/>
      <c r="C41" s="143"/>
      <c r="D41" s="144"/>
      <c r="E41" s="142"/>
      <c r="F41" s="143"/>
      <c r="G41" s="143"/>
      <c r="H41" s="143"/>
      <c r="I41" s="144"/>
      <c r="J41" s="142"/>
      <c r="K41" s="143"/>
      <c r="L41" s="143"/>
      <c r="M41" s="143"/>
      <c r="N41" s="144"/>
      <c r="O41" s="103" t="s">
        <v>363</v>
      </c>
      <c r="P41" s="87"/>
      <c r="Q41" s="107" t="s">
        <v>360</v>
      </c>
      <c r="R41" s="42"/>
      <c r="S41" s="11" t="s">
        <v>349</v>
      </c>
      <c r="T41" s="42"/>
    </row>
    <row r="42" spans="1:20" ht="37.5" customHeight="1" x14ac:dyDescent="0.25">
      <c r="A42" s="142"/>
      <c r="B42" s="143"/>
      <c r="C42" s="143"/>
      <c r="D42" s="144"/>
      <c r="E42" s="142"/>
      <c r="F42" s="143"/>
      <c r="G42" s="143"/>
      <c r="H42" s="143"/>
      <c r="I42" s="144"/>
      <c r="J42" s="142"/>
      <c r="K42" s="143"/>
      <c r="L42" s="143"/>
      <c r="M42" s="143"/>
      <c r="N42" s="144"/>
      <c r="O42" s="183" t="s">
        <v>374</v>
      </c>
      <c r="P42" s="184"/>
      <c r="Q42" s="184"/>
      <c r="R42" s="184"/>
      <c r="S42" s="184"/>
      <c r="T42" s="185"/>
    </row>
    <row r="43" spans="1:20" ht="37.5" customHeight="1" thickBot="1" x14ac:dyDescent="0.3">
      <c r="A43" s="145"/>
      <c r="B43" s="146"/>
      <c r="C43" s="146"/>
      <c r="D43" s="147"/>
      <c r="E43" s="145"/>
      <c r="F43" s="146"/>
      <c r="G43" s="146"/>
      <c r="H43" s="146"/>
      <c r="I43" s="147"/>
      <c r="J43" s="145"/>
      <c r="K43" s="146"/>
      <c r="L43" s="146"/>
      <c r="M43" s="146"/>
      <c r="N43" s="147"/>
      <c r="O43" s="186"/>
      <c r="P43" s="187"/>
      <c r="Q43" s="187"/>
      <c r="R43" s="187"/>
      <c r="S43" s="187"/>
      <c r="T43" s="188"/>
    </row>
  </sheetData>
  <mergeCells count="36">
    <mergeCell ref="A40:D43"/>
    <mergeCell ref="E40:I43"/>
    <mergeCell ref="J40:N43"/>
    <mergeCell ref="O42:T43"/>
    <mergeCell ref="H5:I5"/>
    <mergeCell ref="K5:L5"/>
    <mergeCell ref="N5:O5"/>
    <mergeCell ref="P5:Q5"/>
    <mergeCell ref="R5:T5"/>
    <mergeCell ref="A39:D39"/>
    <mergeCell ref="E39:I39"/>
    <mergeCell ref="J39:N39"/>
    <mergeCell ref="O39:T39"/>
    <mergeCell ref="P4:T4"/>
    <mergeCell ref="S2:T2"/>
    <mergeCell ref="A3:B3"/>
    <mergeCell ref="C3:F3"/>
    <mergeCell ref="G3:H3"/>
    <mergeCell ref="I3:M3"/>
    <mergeCell ref="N3:O3"/>
    <mergeCell ref="P3:T3"/>
    <mergeCell ref="A4:B4"/>
    <mergeCell ref="C4:F4"/>
    <mergeCell ref="G4:H4"/>
    <mergeCell ref="I4:M4"/>
    <mergeCell ref="N4:O4"/>
    <mergeCell ref="A1:T1"/>
    <mergeCell ref="A2:B2"/>
    <mergeCell ref="C2:D2"/>
    <mergeCell ref="E2:F2"/>
    <mergeCell ref="G2:H2"/>
    <mergeCell ref="I2:J2"/>
    <mergeCell ref="K2:L2"/>
    <mergeCell ref="M2:N2"/>
    <mergeCell ref="O2:P2"/>
    <mergeCell ref="Q2:R2"/>
  </mergeCells>
  <conditionalFormatting sqref="B7:B27 B38">
    <cfRule type="containsBlanks" priority="40" stopIfTrue="1">
      <formula>LEN(TRIM(B7))=0</formula>
    </cfRule>
    <cfRule type="cellIs" dxfId="665" priority="41" stopIfTrue="1" operator="equal">
      <formula>0</formula>
    </cfRule>
    <cfRule type="cellIs" dxfId="664" priority="42" stopIfTrue="1" operator="equal">
      <formula>1</formula>
    </cfRule>
  </conditionalFormatting>
  <conditionalFormatting sqref="R5">
    <cfRule type="cellIs" dxfId="663" priority="29" stopIfTrue="1" operator="equal">
      <formula>"Failed"</formula>
    </cfRule>
    <cfRule type="cellIs" dxfId="662" priority="33" stopIfTrue="1" operator="equal">
      <formula>"No Entry"</formula>
    </cfRule>
    <cfRule type="cellIs" dxfId="661" priority="36" stopIfTrue="1" operator="equal">
      <formula>"Caution"</formula>
    </cfRule>
    <cfRule type="cellIs" dxfId="660" priority="37" stopIfTrue="1" operator="equal">
      <formula>"Pending"</formula>
    </cfRule>
    <cfRule type="cellIs" dxfId="659" priority="38" stopIfTrue="1" operator="equal">
      <formula>"Mitigated"</formula>
    </cfRule>
    <cfRule type="cellIs" dxfId="658" priority="39" stopIfTrue="1" operator="equal">
      <formula>"Passed"</formula>
    </cfRule>
  </conditionalFormatting>
  <conditionalFormatting sqref="E5 B5">
    <cfRule type="cellIs" dxfId="657" priority="30" operator="equal">
      <formula>"Error"</formula>
    </cfRule>
    <cfRule type="cellIs" dxfId="656" priority="34" operator="equal">
      <formula>"No Entry"</formula>
    </cfRule>
    <cfRule type="cellIs" dxfId="655" priority="35" operator="equal">
      <formula>"Pending"</formula>
    </cfRule>
  </conditionalFormatting>
  <conditionalFormatting sqref="C2">
    <cfRule type="cellIs" dxfId="654" priority="31" operator="equal">
      <formula>"Failed"</formula>
    </cfRule>
    <cfRule type="cellIs" dxfId="653" priority="32" operator="equal">
      <formula>"Pending"</formula>
    </cfRule>
  </conditionalFormatting>
  <conditionalFormatting sqref="T7:T38">
    <cfRule type="containsBlanks" priority="26" stopIfTrue="1">
      <formula>LEN(TRIM(T7))=0</formula>
    </cfRule>
    <cfRule type="cellIs" dxfId="652" priority="27" stopIfTrue="1" operator="lessThan">
      <formula>1</formula>
    </cfRule>
    <cfRule type="cellIs" dxfId="651" priority="28" stopIfTrue="1" operator="equal">
      <formula>1</formula>
    </cfRule>
  </conditionalFormatting>
  <conditionalFormatting sqref="H5">
    <cfRule type="cellIs" dxfId="650" priority="25" stopIfTrue="1" operator="equal">
      <formula>"No Entry"</formula>
    </cfRule>
  </conditionalFormatting>
  <conditionalFormatting sqref="H5:I5">
    <cfRule type="cellIs" dxfId="649" priority="23" operator="equal">
      <formula>"Pending"</formula>
    </cfRule>
    <cfRule type="containsBlanks" priority="24" stopIfTrue="1">
      <formula>LEN(TRIM(H5))=0</formula>
    </cfRule>
  </conditionalFormatting>
  <conditionalFormatting sqref="R5:T5">
    <cfRule type="cellIs" dxfId="648" priority="22" stopIfTrue="1" operator="equal">
      <formula>"Hazardous"</formula>
    </cfRule>
  </conditionalFormatting>
  <conditionalFormatting sqref="G2">
    <cfRule type="cellIs" dxfId="647" priority="20" operator="equal">
      <formula>"Failed"</formula>
    </cfRule>
    <cfRule type="cellIs" dxfId="646" priority="21" operator="equal">
      <formula>"Pending"</formula>
    </cfRule>
  </conditionalFormatting>
  <conditionalFormatting sqref="K2">
    <cfRule type="cellIs" dxfId="645" priority="18" operator="equal">
      <formula>"Failed"</formula>
    </cfRule>
    <cfRule type="cellIs" dxfId="644" priority="19" operator="equal">
      <formula>"Pending"</formula>
    </cfRule>
  </conditionalFormatting>
  <conditionalFormatting sqref="O2">
    <cfRule type="cellIs" dxfId="643" priority="16" operator="equal">
      <formula>"Failed"</formula>
    </cfRule>
    <cfRule type="cellIs" dxfId="642" priority="17" operator="equal">
      <formula>"Pending"</formula>
    </cfRule>
  </conditionalFormatting>
  <conditionalFormatting sqref="S2">
    <cfRule type="cellIs" dxfId="641" priority="14" operator="equal">
      <formula>"Failed"</formula>
    </cfRule>
    <cfRule type="cellIs" dxfId="640" priority="15" operator="equal">
      <formula>"Pending"</formula>
    </cfRule>
  </conditionalFormatting>
  <conditionalFormatting sqref="S2:T2">
    <cfRule type="cellIs" dxfId="639" priority="13" operator="equal">
      <formula>"Passed"</formula>
    </cfRule>
  </conditionalFormatting>
  <conditionalFormatting sqref="D5">
    <cfRule type="cellIs" dxfId="638" priority="10" operator="equal">
      <formula>"Error"</formula>
    </cfRule>
    <cfRule type="cellIs" dxfId="637" priority="11" operator="equal">
      <formula>"No Entry"</formula>
    </cfRule>
    <cfRule type="cellIs" dxfId="636" priority="12" operator="equal">
      <formula>"Pending"</formula>
    </cfRule>
  </conditionalFormatting>
  <conditionalFormatting sqref="F5">
    <cfRule type="cellIs" dxfId="635" priority="7" operator="equal">
      <formula>"Error"</formula>
    </cfRule>
    <cfRule type="cellIs" dxfId="634" priority="8" operator="equal">
      <formula>"No Entry"</formula>
    </cfRule>
    <cfRule type="cellIs" dxfId="633" priority="9" operator="equal">
      <formula>"Pending"</formula>
    </cfRule>
  </conditionalFormatting>
  <conditionalFormatting sqref="K5">
    <cfRule type="cellIs" dxfId="632" priority="6" stopIfTrue="1" operator="equal">
      <formula>"No Entry"</formula>
    </cfRule>
  </conditionalFormatting>
  <conditionalFormatting sqref="K5:L5">
    <cfRule type="cellIs" dxfId="631" priority="4" operator="equal">
      <formula>"Pending"</formula>
    </cfRule>
    <cfRule type="containsBlanks" priority="5" stopIfTrue="1">
      <formula>LEN(TRIM(K5))=0</formula>
    </cfRule>
  </conditionalFormatting>
  <conditionalFormatting sqref="N5">
    <cfRule type="cellIs" dxfId="630" priority="3" stopIfTrue="1" operator="equal">
      <formula>"No Entry"</formula>
    </cfRule>
  </conditionalFormatting>
  <conditionalFormatting sqref="N5:O5">
    <cfRule type="cellIs" dxfId="629" priority="1" operator="equal">
      <formula>"Pending"</formula>
    </cfRule>
    <cfRule type="containsBlanks" priority="2" stopIfTrue="1">
      <formula>LEN(TRIM(N5))=0</formula>
    </cfRule>
  </conditionalFormatting>
  <hyperlinks>
    <hyperlink ref="A1:T1" location="Summary!A1" display="Service de Génétique CHU Liège (BE/BEL). Tool for Sample Identification / Tracability  KASP Fluo vs. NGS.©"/>
  </hyperlinks>
  <printOptions horizontalCentered="1" verticalCentered="1"/>
  <pageMargins left="0.39370078740157483" right="0.39370078740157483" top="0.39370078740157483" bottom="0.39370078740157483" header="0.19685039370078741" footer="0.19685039370078741"/>
  <pageSetup paperSize="9" scale="48" orientation="landscape" horizontalDpi="0" verticalDpi="0" r:id="rId1"/>
  <headerFooter>
    <oddHeader>&amp;CSample01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60" zoomScaleNormal="70" zoomScalePageLayoutView="50" workbookViewId="0">
      <selection activeCell="D44" sqref="D44"/>
    </sheetView>
  </sheetViews>
  <sheetFormatPr baseColWidth="10" defaultRowHeight="15" x14ac:dyDescent="0.25"/>
  <cols>
    <col min="1" max="20" width="14.28515625" style="5" customWidth="1"/>
    <col min="21" max="16384" width="11.42578125" style="5"/>
  </cols>
  <sheetData>
    <row r="1" spans="1:20" ht="27" customHeight="1" thickBot="1" x14ac:dyDescent="0.3">
      <c r="A1" s="176" t="s">
        <v>370</v>
      </c>
      <c r="B1" s="176"/>
      <c r="C1" s="176"/>
      <c r="D1" s="176"/>
      <c r="E1" s="176"/>
      <c r="F1" s="176"/>
      <c r="G1" s="176"/>
      <c r="H1" s="176"/>
      <c r="I1" s="176"/>
      <c r="J1" s="176"/>
      <c r="K1" s="176"/>
      <c r="L1" s="176"/>
      <c r="M1" s="176"/>
      <c r="N1" s="176"/>
      <c r="O1" s="176"/>
      <c r="P1" s="176"/>
      <c r="Q1" s="176"/>
      <c r="R1" s="176"/>
      <c r="S1" s="176"/>
      <c r="T1" s="176"/>
    </row>
    <row r="2" spans="1:20" s="15" customFormat="1" ht="22.5" customHeight="1" thickBot="1" x14ac:dyDescent="0.3">
      <c r="A2" s="169" t="s">
        <v>10</v>
      </c>
      <c r="B2" s="170"/>
      <c r="C2" s="171" t="str">
        <f>IF(UserData!C9="Passed",UserData!C4,UserData!C9)</f>
        <v>Pending</v>
      </c>
      <c r="D2" s="173"/>
      <c r="E2" s="169" t="s">
        <v>11</v>
      </c>
      <c r="F2" s="170"/>
      <c r="G2" s="171" t="str">
        <f>IF(UserData!C9="Passed",UserData!C5,UserData!C9)</f>
        <v>Pending</v>
      </c>
      <c r="H2" s="173"/>
      <c r="I2" s="169" t="s">
        <v>381</v>
      </c>
      <c r="J2" s="170"/>
      <c r="K2" s="171" t="str">
        <f>IF(UserData!C9="Passed",UserData!C6,UserData!C9)</f>
        <v>Pending</v>
      </c>
      <c r="L2" s="173"/>
      <c r="M2" s="169" t="s">
        <v>12</v>
      </c>
      <c r="N2" s="170"/>
      <c r="O2" s="171" t="str">
        <f>IF(UserData!C9="Passed",UserData!C7,UserData!C9)</f>
        <v>Pending</v>
      </c>
      <c r="P2" s="173"/>
      <c r="Q2" s="169" t="s">
        <v>352</v>
      </c>
      <c r="R2" s="170"/>
      <c r="S2" s="171" t="str">
        <f>UserData!C9</f>
        <v>Pending</v>
      </c>
      <c r="T2" s="173"/>
    </row>
    <row r="3" spans="1:20" s="15" customFormat="1" ht="22.5" customHeight="1" thickBot="1" x14ac:dyDescent="0.3">
      <c r="A3" s="169" t="s">
        <v>2</v>
      </c>
      <c r="B3" s="170"/>
      <c r="C3" s="171"/>
      <c r="D3" s="172"/>
      <c r="E3" s="172"/>
      <c r="F3" s="173"/>
      <c r="G3" s="169" t="s">
        <v>3</v>
      </c>
      <c r="H3" s="170"/>
      <c r="I3" s="171"/>
      <c r="J3" s="172"/>
      <c r="K3" s="172"/>
      <c r="L3" s="172"/>
      <c r="M3" s="173"/>
      <c r="N3" s="169" t="s">
        <v>345</v>
      </c>
      <c r="O3" s="170"/>
      <c r="P3" s="171"/>
      <c r="Q3" s="172"/>
      <c r="R3" s="172"/>
      <c r="S3" s="172"/>
      <c r="T3" s="173"/>
    </row>
    <row r="4" spans="1:20" s="15" customFormat="1" ht="22.5" customHeight="1" thickBot="1" x14ac:dyDescent="0.3">
      <c r="A4" s="169" t="s">
        <v>282</v>
      </c>
      <c r="B4" s="170"/>
      <c r="C4" s="171"/>
      <c r="D4" s="172"/>
      <c r="E4" s="172"/>
      <c r="F4" s="173"/>
      <c r="G4" s="169" t="s">
        <v>0</v>
      </c>
      <c r="H4" s="170"/>
      <c r="I4" s="171"/>
      <c r="J4" s="172"/>
      <c r="K4" s="172"/>
      <c r="L4" s="172"/>
      <c r="M4" s="173"/>
      <c r="N4" s="169" t="s">
        <v>1</v>
      </c>
      <c r="O4" s="170"/>
      <c r="P4" s="171"/>
      <c r="Q4" s="172"/>
      <c r="R4" s="172"/>
      <c r="S4" s="172"/>
      <c r="T4" s="173"/>
    </row>
    <row r="5" spans="1:20" s="29" customFormat="1" ht="22.5" customHeight="1" thickBot="1" x14ac:dyDescent="0.3">
      <c r="A5" s="100" t="s">
        <v>274</v>
      </c>
      <c r="B5" s="110" t="str">
        <f>IF(UserData!C9&lt;&gt;"Passed",UserData!C9,IF(COUNTIF(B7:B38,"")=32,"No Entry",IF(COUNTIF(B7:B38,"")+COUNTIF(B7:B38,1)+COUNTIF(B7:B38,0)&lt;&gt;32,"Error",SUM(B7:B38)/(32-COUNTIF(B7:B38,"")))))</f>
        <v>Pending</v>
      </c>
      <c r="C5" s="102" t="s">
        <v>271</v>
      </c>
      <c r="D5" s="120" t="str">
        <f>IF(S2&lt;&gt;"Passed",S2,IF($B5="No Entry","No Entry",COUNTIF(B7:B38,1)))</f>
        <v>Pending</v>
      </c>
      <c r="E5" s="97" t="s">
        <v>272</v>
      </c>
      <c r="F5" s="120" t="str">
        <f>IF(S2&lt;&gt;"Passed",S2,IF($B5="No Entry","No Entry",COUNTIF(B7:B38,0)))</f>
        <v>Pending</v>
      </c>
      <c r="G5" s="108" t="s">
        <v>366</v>
      </c>
      <c r="H5" s="174" t="str">
        <f>IF(S2&lt;&gt;"Passed",S2,IF(B5="No Entry","No Entry",1000000000*PRODUCT(I7:I38)))</f>
        <v>Pending</v>
      </c>
      <c r="I5" s="175"/>
      <c r="J5" s="109" t="s">
        <v>367</v>
      </c>
      <c r="K5" s="182" t="str">
        <f>IF(S2&lt;&gt;"Passed",S2,IF(B5="No Entry","No Entry",1000000000*PRODUCT(J7:J38)))</f>
        <v>Pending</v>
      </c>
      <c r="L5" s="175"/>
      <c r="M5" s="102" t="s">
        <v>368</v>
      </c>
      <c r="N5" s="182" t="str">
        <f>IF(S2&lt;&gt;"Passed",S2,IF(B5="No Entry","No Entry",1000000000*PRODUCT(T7:T38)))</f>
        <v>Pending</v>
      </c>
      <c r="O5" s="175"/>
      <c r="P5" s="177" t="s">
        <v>354</v>
      </c>
      <c r="Q5" s="178"/>
      <c r="R5" s="179" t="str">
        <f>IF(S2&lt;&gt;"Passed",S2,IF(B5="No Entry","No Entry",IF(N5&lt;=1000,"Passed",IF(N5&lt;=10000,"Mitigated",IF(N5&lt;=100000,"Caution",IF(N5&lt;=1000000,"Hazardous","Failed"))))))</f>
        <v>Pending</v>
      </c>
      <c r="S5" s="180"/>
      <c r="T5" s="181"/>
    </row>
    <row r="6" spans="1:20" ht="22.5" customHeight="1" thickBot="1" x14ac:dyDescent="0.3">
      <c r="A6" s="16" t="s">
        <v>6</v>
      </c>
      <c r="B6" s="101" t="s">
        <v>7</v>
      </c>
      <c r="C6" s="98" t="s">
        <v>4</v>
      </c>
      <c r="D6" s="99" t="s">
        <v>5</v>
      </c>
      <c r="E6" s="94" t="s">
        <v>318</v>
      </c>
      <c r="F6" s="91" t="s">
        <v>333</v>
      </c>
      <c r="G6" s="94" t="s">
        <v>320</v>
      </c>
      <c r="H6" s="91" t="s">
        <v>334</v>
      </c>
      <c r="I6" s="94" t="s">
        <v>346</v>
      </c>
      <c r="J6" s="91" t="s">
        <v>347</v>
      </c>
      <c r="K6" s="94" t="s">
        <v>321</v>
      </c>
      <c r="L6" s="95" t="s">
        <v>322</v>
      </c>
      <c r="M6" s="95" t="s">
        <v>323</v>
      </c>
      <c r="N6" s="95" t="s">
        <v>319</v>
      </c>
      <c r="O6" s="95" t="s">
        <v>350</v>
      </c>
      <c r="P6" s="96" t="s">
        <v>351</v>
      </c>
      <c r="Q6" s="92" t="s">
        <v>8</v>
      </c>
      <c r="R6" s="93" t="s">
        <v>9</v>
      </c>
      <c r="S6" s="91" t="s">
        <v>348</v>
      </c>
      <c r="T6" s="101" t="s">
        <v>369</v>
      </c>
    </row>
    <row r="7" spans="1:20" ht="22.5" customHeight="1" x14ac:dyDescent="0.25">
      <c r="A7" s="17">
        <v>1</v>
      </c>
      <c r="B7" s="17" t="str">
        <f>IF(OR(C7="",E7="",F7="",S$2&lt;&gt;"Passed"),"",IF(E7=F7,1,0))</f>
        <v/>
      </c>
      <c r="C7" s="7"/>
      <c r="D7" s="84"/>
      <c r="E7" s="7"/>
      <c r="F7" s="84"/>
      <c r="G7" s="7"/>
      <c r="H7" s="84"/>
      <c r="I7" s="30"/>
      <c r="J7" s="30"/>
      <c r="K7" s="121"/>
      <c r="L7" s="86"/>
      <c r="M7" s="86"/>
      <c r="N7" s="83"/>
      <c r="O7" s="86"/>
      <c r="P7" s="88"/>
      <c r="Q7" s="7"/>
      <c r="R7" s="83"/>
      <c r="S7" s="84"/>
      <c r="T7" s="17" t="str">
        <f>IF(ISNUMBER(B7),IF(E7=F7,I7,1),"")</f>
        <v/>
      </c>
    </row>
    <row r="8" spans="1:20" ht="22.5" customHeight="1" x14ac:dyDescent="0.25">
      <c r="A8" s="18">
        <v>2</v>
      </c>
      <c r="B8" s="18" t="str">
        <f t="shared" ref="B8:B38" si="0">IF(OR(C8="",E8="",F8="",S$2&lt;&gt;"Passed"),"",IF(E8=F8,1,0))</f>
        <v/>
      </c>
      <c r="C8" s="8"/>
      <c r="D8" s="9"/>
      <c r="E8" s="8"/>
      <c r="F8" s="9"/>
      <c r="G8" s="8"/>
      <c r="H8" s="9"/>
      <c r="I8" s="31"/>
      <c r="J8" s="31"/>
      <c r="K8" s="122"/>
      <c r="L8" s="123"/>
      <c r="M8" s="123"/>
      <c r="N8" s="6"/>
      <c r="O8" s="123"/>
      <c r="P8" s="127"/>
      <c r="Q8" s="8"/>
      <c r="R8" s="6"/>
      <c r="S8" s="9"/>
      <c r="T8" s="18" t="str">
        <f t="shared" ref="T8:T38" si="1">IF(ISNUMBER(B8),IF(E8=F8,I8,1),"")</f>
        <v/>
      </c>
    </row>
    <row r="9" spans="1:20" ht="22.5" customHeight="1" x14ac:dyDescent="0.25">
      <c r="A9" s="19">
        <v>3</v>
      </c>
      <c r="B9" s="19" t="str">
        <f t="shared" si="0"/>
        <v/>
      </c>
      <c r="C9" s="10"/>
      <c r="D9" s="90"/>
      <c r="E9" s="10"/>
      <c r="F9" s="90"/>
      <c r="G9" s="10"/>
      <c r="H9" s="90"/>
      <c r="I9" s="32"/>
      <c r="J9" s="32"/>
      <c r="K9" s="124"/>
      <c r="L9" s="85"/>
      <c r="M9" s="85"/>
      <c r="N9" s="82"/>
      <c r="O9" s="85"/>
      <c r="P9" s="89"/>
      <c r="Q9" s="10"/>
      <c r="R9" s="82"/>
      <c r="S9" s="90"/>
      <c r="T9" s="19" t="str">
        <f t="shared" si="1"/>
        <v/>
      </c>
    </row>
    <row r="10" spans="1:20" ht="22.5" customHeight="1" x14ac:dyDescent="0.25">
      <c r="A10" s="18">
        <v>4</v>
      </c>
      <c r="B10" s="18" t="str">
        <f t="shared" si="0"/>
        <v/>
      </c>
      <c r="C10" s="8"/>
      <c r="D10" s="9"/>
      <c r="E10" s="8"/>
      <c r="F10" s="9"/>
      <c r="G10" s="8"/>
      <c r="H10" s="9"/>
      <c r="I10" s="31"/>
      <c r="J10" s="31"/>
      <c r="K10" s="122"/>
      <c r="L10" s="123"/>
      <c r="M10" s="123"/>
      <c r="N10" s="6"/>
      <c r="O10" s="123"/>
      <c r="P10" s="127"/>
      <c r="Q10" s="8"/>
      <c r="R10" s="6"/>
      <c r="S10" s="9"/>
      <c r="T10" s="18" t="str">
        <f t="shared" si="1"/>
        <v/>
      </c>
    </row>
    <row r="11" spans="1:20" ht="22.5" customHeight="1" x14ac:dyDescent="0.25">
      <c r="A11" s="19">
        <v>5</v>
      </c>
      <c r="B11" s="19" t="str">
        <f t="shared" si="0"/>
        <v/>
      </c>
      <c r="C11" s="10"/>
      <c r="D11" s="90"/>
      <c r="E11" s="10"/>
      <c r="F11" s="90"/>
      <c r="G11" s="10"/>
      <c r="H11" s="90"/>
      <c r="I11" s="32"/>
      <c r="J11" s="32"/>
      <c r="K11" s="124"/>
      <c r="L11" s="85"/>
      <c r="M11" s="85"/>
      <c r="N11" s="82"/>
      <c r="O11" s="85"/>
      <c r="P11" s="89"/>
      <c r="Q11" s="10"/>
      <c r="R11" s="82"/>
      <c r="S11" s="90"/>
      <c r="T11" s="19" t="str">
        <f t="shared" si="1"/>
        <v/>
      </c>
    </row>
    <row r="12" spans="1:20" ht="22.5" customHeight="1" x14ac:dyDescent="0.25">
      <c r="A12" s="18">
        <v>6</v>
      </c>
      <c r="B12" s="18" t="str">
        <f t="shared" si="0"/>
        <v/>
      </c>
      <c r="C12" s="8"/>
      <c r="D12" s="9"/>
      <c r="E12" s="8"/>
      <c r="F12" s="9"/>
      <c r="G12" s="8"/>
      <c r="H12" s="9"/>
      <c r="I12" s="31"/>
      <c r="J12" s="31"/>
      <c r="K12" s="122"/>
      <c r="L12" s="123"/>
      <c r="M12" s="123"/>
      <c r="N12" s="6"/>
      <c r="O12" s="123"/>
      <c r="P12" s="127"/>
      <c r="Q12" s="8"/>
      <c r="R12" s="6"/>
      <c r="S12" s="9"/>
      <c r="T12" s="18" t="str">
        <f t="shared" si="1"/>
        <v/>
      </c>
    </row>
    <row r="13" spans="1:20" ht="22.5" customHeight="1" x14ac:dyDescent="0.25">
      <c r="A13" s="19">
        <v>7</v>
      </c>
      <c r="B13" s="19" t="str">
        <f t="shared" si="0"/>
        <v/>
      </c>
      <c r="C13" s="10"/>
      <c r="D13" s="90"/>
      <c r="E13" s="10"/>
      <c r="F13" s="90"/>
      <c r="G13" s="10"/>
      <c r="H13" s="90"/>
      <c r="I13" s="32"/>
      <c r="J13" s="32"/>
      <c r="K13" s="124"/>
      <c r="L13" s="85"/>
      <c r="M13" s="85"/>
      <c r="N13" s="82"/>
      <c r="O13" s="85"/>
      <c r="P13" s="89"/>
      <c r="Q13" s="10"/>
      <c r="R13" s="82"/>
      <c r="S13" s="90"/>
      <c r="T13" s="19" t="str">
        <f t="shared" si="1"/>
        <v/>
      </c>
    </row>
    <row r="14" spans="1:20" ht="22.5" customHeight="1" x14ac:dyDescent="0.25">
      <c r="A14" s="18">
        <v>8</v>
      </c>
      <c r="B14" s="18" t="str">
        <f t="shared" si="0"/>
        <v/>
      </c>
      <c r="C14" s="8"/>
      <c r="D14" s="9"/>
      <c r="E14" s="8"/>
      <c r="F14" s="9"/>
      <c r="G14" s="8"/>
      <c r="H14" s="9"/>
      <c r="I14" s="31"/>
      <c r="J14" s="31"/>
      <c r="K14" s="122"/>
      <c r="L14" s="123"/>
      <c r="M14" s="123"/>
      <c r="N14" s="6"/>
      <c r="O14" s="123"/>
      <c r="P14" s="127"/>
      <c r="Q14" s="8"/>
      <c r="R14" s="6"/>
      <c r="S14" s="9"/>
      <c r="T14" s="18" t="str">
        <f t="shared" si="1"/>
        <v/>
      </c>
    </row>
    <row r="15" spans="1:20" ht="22.5" customHeight="1" x14ac:dyDescent="0.25">
      <c r="A15" s="19">
        <v>9</v>
      </c>
      <c r="B15" s="19" t="str">
        <f t="shared" si="0"/>
        <v/>
      </c>
      <c r="C15" s="10"/>
      <c r="D15" s="90"/>
      <c r="E15" s="10"/>
      <c r="F15" s="90"/>
      <c r="G15" s="10"/>
      <c r="H15" s="90"/>
      <c r="I15" s="32"/>
      <c r="J15" s="32"/>
      <c r="K15" s="124"/>
      <c r="L15" s="85"/>
      <c r="M15" s="85"/>
      <c r="N15" s="82"/>
      <c r="O15" s="85"/>
      <c r="P15" s="89"/>
      <c r="Q15" s="10"/>
      <c r="R15" s="82"/>
      <c r="S15" s="90"/>
      <c r="T15" s="19" t="str">
        <f t="shared" si="1"/>
        <v/>
      </c>
    </row>
    <row r="16" spans="1:20" ht="22.5" customHeight="1" x14ac:dyDescent="0.25">
      <c r="A16" s="18">
        <v>10</v>
      </c>
      <c r="B16" s="18" t="str">
        <f t="shared" si="0"/>
        <v/>
      </c>
      <c r="C16" s="8"/>
      <c r="D16" s="9"/>
      <c r="E16" s="8"/>
      <c r="F16" s="9"/>
      <c r="G16" s="8"/>
      <c r="H16" s="9"/>
      <c r="I16" s="31"/>
      <c r="J16" s="31"/>
      <c r="K16" s="122"/>
      <c r="L16" s="123"/>
      <c r="M16" s="123"/>
      <c r="N16" s="6"/>
      <c r="O16" s="123"/>
      <c r="P16" s="127"/>
      <c r="Q16" s="8"/>
      <c r="R16" s="6"/>
      <c r="S16" s="9"/>
      <c r="T16" s="18" t="str">
        <f t="shared" si="1"/>
        <v/>
      </c>
    </row>
    <row r="17" spans="1:20" ht="22.5" customHeight="1" x14ac:dyDescent="0.25">
      <c r="A17" s="19">
        <v>11</v>
      </c>
      <c r="B17" s="19" t="str">
        <f t="shared" si="0"/>
        <v/>
      </c>
      <c r="C17" s="10"/>
      <c r="D17" s="90"/>
      <c r="E17" s="10"/>
      <c r="F17" s="90"/>
      <c r="G17" s="10"/>
      <c r="H17" s="90"/>
      <c r="I17" s="32"/>
      <c r="J17" s="32"/>
      <c r="K17" s="124"/>
      <c r="L17" s="85"/>
      <c r="M17" s="85"/>
      <c r="N17" s="82"/>
      <c r="O17" s="85"/>
      <c r="P17" s="89"/>
      <c r="Q17" s="10"/>
      <c r="R17" s="82"/>
      <c r="S17" s="90"/>
      <c r="T17" s="19" t="str">
        <f t="shared" si="1"/>
        <v/>
      </c>
    </row>
    <row r="18" spans="1:20" ht="22.5" customHeight="1" x14ac:dyDescent="0.25">
      <c r="A18" s="18">
        <v>12</v>
      </c>
      <c r="B18" s="18" t="str">
        <f t="shared" si="0"/>
        <v/>
      </c>
      <c r="C18" s="8"/>
      <c r="D18" s="9"/>
      <c r="E18" s="8"/>
      <c r="F18" s="9"/>
      <c r="G18" s="8"/>
      <c r="H18" s="9"/>
      <c r="I18" s="31"/>
      <c r="J18" s="31"/>
      <c r="K18" s="122"/>
      <c r="L18" s="123"/>
      <c r="M18" s="123"/>
      <c r="N18" s="6"/>
      <c r="O18" s="123"/>
      <c r="P18" s="127"/>
      <c r="Q18" s="8"/>
      <c r="R18" s="6"/>
      <c r="S18" s="9"/>
      <c r="T18" s="18" t="str">
        <f t="shared" si="1"/>
        <v/>
      </c>
    </row>
    <row r="19" spans="1:20" ht="22.5" customHeight="1" x14ac:dyDescent="0.25">
      <c r="A19" s="19">
        <v>13</v>
      </c>
      <c r="B19" s="19" t="str">
        <f t="shared" si="0"/>
        <v/>
      </c>
      <c r="C19" s="10"/>
      <c r="D19" s="90"/>
      <c r="E19" s="10"/>
      <c r="F19" s="90"/>
      <c r="G19" s="10"/>
      <c r="H19" s="90"/>
      <c r="I19" s="32"/>
      <c r="J19" s="32"/>
      <c r="K19" s="124"/>
      <c r="L19" s="85"/>
      <c r="M19" s="85"/>
      <c r="N19" s="82"/>
      <c r="O19" s="85"/>
      <c r="P19" s="89"/>
      <c r="Q19" s="10"/>
      <c r="R19" s="82"/>
      <c r="S19" s="90"/>
      <c r="T19" s="19" t="str">
        <f t="shared" si="1"/>
        <v/>
      </c>
    </row>
    <row r="20" spans="1:20" ht="22.5" customHeight="1" x14ac:dyDescent="0.25">
      <c r="A20" s="18">
        <v>14</v>
      </c>
      <c r="B20" s="18" t="str">
        <f t="shared" si="0"/>
        <v/>
      </c>
      <c r="C20" s="8"/>
      <c r="D20" s="9"/>
      <c r="E20" s="8"/>
      <c r="F20" s="9"/>
      <c r="G20" s="8"/>
      <c r="H20" s="9"/>
      <c r="I20" s="31"/>
      <c r="J20" s="31"/>
      <c r="K20" s="122"/>
      <c r="L20" s="123"/>
      <c r="M20" s="123"/>
      <c r="N20" s="6"/>
      <c r="O20" s="123"/>
      <c r="P20" s="127"/>
      <c r="Q20" s="8"/>
      <c r="R20" s="6"/>
      <c r="S20" s="9"/>
      <c r="T20" s="18" t="str">
        <f t="shared" si="1"/>
        <v/>
      </c>
    </row>
    <row r="21" spans="1:20" ht="22.5" customHeight="1" x14ac:dyDescent="0.25">
      <c r="A21" s="19">
        <v>15</v>
      </c>
      <c r="B21" s="19" t="str">
        <f t="shared" si="0"/>
        <v/>
      </c>
      <c r="C21" s="10"/>
      <c r="D21" s="90"/>
      <c r="E21" s="10"/>
      <c r="F21" s="90"/>
      <c r="G21" s="10"/>
      <c r="H21" s="90"/>
      <c r="I21" s="32"/>
      <c r="J21" s="32"/>
      <c r="K21" s="124"/>
      <c r="L21" s="85"/>
      <c r="M21" s="85"/>
      <c r="N21" s="82"/>
      <c r="O21" s="85"/>
      <c r="P21" s="89"/>
      <c r="Q21" s="10"/>
      <c r="R21" s="82"/>
      <c r="S21" s="90"/>
      <c r="T21" s="19" t="str">
        <f t="shared" si="1"/>
        <v/>
      </c>
    </row>
    <row r="22" spans="1:20" ht="22.5" customHeight="1" x14ac:dyDescent="0.25">
      <c r="A22" s="18">
        <v>16</v>
      </c>
      <c r="B22" s="18" t="str">
        <f t="shared" si="0"/>
        <v/>
      </c>
      <c r="C22" s="8"/>
      <c r="D22" s="9"/>
      <c r="E22" s="8"/>
      <c r="F22" s="9"/>
      <c r="G22" s="8"/>
      <c r="H22" s="9"/>
      <c r="I22" s="31"/>
      <c r="J22" s="31"/>
      <c r="K22" s="122"/>
      <c r="L22" s="123"/>
      <c r="M22" s="123"/>
      <c r="N22" s="6"/>
      <c r="O22" s="123"/>
      <c r="P22" s="127"/>
      <c r="Q22" s="8"/>
      <c r="R22" s="6"/>
      <c r="S22" s="9"/>
      <c r="T22" s="18" t="str">
        <f t="shared" si="1"/>
        <v/>
      </c>
    </row>
    <row r="23" spans="1:20" ht="22.5" customHeight="1" x14ac:dyDescent="0.25">
      <c r="A23" s="19">
        <v>17</v>
      </c>
      <c r="B23" s="19" t="str">
        <f t="shared" si="0"/>
        <v/>
      </c>
      <c r="C23" s="10"/>
      <c r="D23" s="90"/>
      <c r="E23" s="10"/>
      <c r="F23" s="90"/>
      <c r="G23" s="10"/>
      <c r="H23" s="90"/>
      <c r="I23" s="32"/>
      <c r="J23" s="32"/>
      <c r="K23" s="124"/>
      <c r="L23" s="85"/>
      <c r="M23" s="85"/>
      <c r="N23" s="82"/>
      <c r="O23" s="85"/>
      <c r="P23" s="89"/>
      <c r="Q23" s="10"/>
      <c r="R23" s="82"/>
      <c r="S23" s="90"/>
      <c r="T23" s="19" t="str">
        <f t="shared" si="1"/>
        <v/>
      </c>
    </row>
    <row r="24" spans="1:20" ht="22.5" customHeight="1" x14ac:dyDescent="0.25">
      <c r="A24" s="18">
        <v>18</v>
      </c>
      <c r="B24" s="18" t="str">
        <f t="shared" si="0"/>
        <v/>
      </c>
      <c r="C24" s="8"/>
      <c r="D24" s="9"/>
      <c r="E24" s="8"/>
      <c r="F24" s="9"/>
      <c r="G24" s="8"/>
      <c r="H24" s="9"/>
      <c r="I24" s="31"/>
      <c r="J24" s="31"/>
      <c r="K24" s="122"/>
      <c r="L24" s="123"/>
      <c r="M24" s="123"/>
      <c r="N24" s="6"/>
      <c r="O24" s="123"/>
      <c r="P24" s="127"/>
      <c r="Q24" s="8"/>
      <c r="R24" s="6"/>
      <c r="S24" s="9"/>
      <c r="T24" s="18" t="str">
        <f t="shared" si="1"/>
        <v/>
      </c>
    </row>
    <row r="25" spans="1:20" ht="22.5" customHeight="1" x14ac:dyDescent="0.25">
      <c r="A25" s="19">
        <v>19</v>
      </c>
      <c r="B25" s="19" t="str">
        <f t="shared" si="0"/>
        <v/>
      </c>
      <c r="C25" s="10"/>
      <c r="D25" s="90"/>
      <c r="E25" s="10"/>
      <c r="F25" s="90"/>
      <c r="G25" s="10"/>
      <c r="H25" s="90"/>
      <c r="I25" s="32"/>
      <c r="J25" s="32"/>
      <c r="K25" s="124"/>
      <c r="L25" s="85"/>
      <c r="M25" s="85"/>
      <c r="N25" s="82"/>
      <c r="O25" s="85"/>
      <c r="P25" s="89"/>
      <c r="Q25" s="10"/>
      <c r="R25" s="82"/>
      <c r="S25" s="90"/>
      <c r="T25" s="19" t="str">
        <f t="shared" si="1"/>
        <v/>
      </c>
    </row>
    <row r="26" spans="1:20" ht="22.5" customHeight="1" x14ac:dyDescent="0.25">
      <c r="A26" s="18">
        <v>20</v>
      </c>
      <c r="B26" s="18" t="str">
        <f t="shared" si="0"/>
        <v/>
      </c>
      <c r="C26" s="8"/>
      <c r="D26" s="9"/>
      <c r="E26" s="8"/>
      <c r="F26" s="9"/>
      <c r="G26" s="8"/>
      <c r="H26" s="9"/>
      <c r="I26" s="31"/>
      <c r="J26" s="31"/>
      <c r="K26" s="122"/>
      <c r="L26" s="123"/>
      <c r="M26" s="123"/>
      <c r="N26" s="6"/>
      <c r="O26" s="123"/>
      <c r="P26" s="127"/>
      <c r="Q26" s="8"/>
      <c r="R26" s="6"/>
      <c r="S26" s="9"/>
      <c r="T26" s="18" t="str">
        <f t="shared" si="1"/>
        <v/>
      </c>
    </row>
    <row r="27" spans="1:20" ht="22.5" customHeight="1" x14ac:dyDescent="0.25">
      <c r="A27" s="19">
        <v>21</v>
      </c>
      <c r="B27" s="19" t="str">
        <f t="shared" si="0"/>
        <v/>
      </c>
      <c r="C27" s="10"/>
      <c r="D27" s="90"/>
      <c r="E27" s="10"/>
      <c r="F27" s="90"/>
      <c r="G27" s="10"/>
      <c r="H27" s="90"/>
      <c r="I27" s="32"/>
      <c r="J27" s="32"/>
      <c r="K27" s="124"/>
      <c r="L27" s="85"/>
      <c r="M27" s="85"/>
      <c r="N27" s="82"/>
      <c r="O27" s="85"/>
      <c r="P27" s="89"/>
      <c r="Q27" s="10"/>
      <c r="R27" s="82"/>
      <c r="S27" s="90"/>
      <c r="T27" s="19" t="str">
        <f t="shared" si="1"/>
        <v/>
      </c>
    </row>
    <row r="28" spans="1:20" ht="22.5" customHeight="1" x14ac:dyDescent="0.25">
      <c r="A28" s="18">
        <v>22</v>
      </c>
      <c r="B28" s="18" t="str">
        <f t="shared" si="0"/>
        <v/>
      </c>
      <c r="C28" s="8"/>
      <c r="D28" s="9"/>
      <c r="E28" s="8"/>
      <c r="F28" s="9"/>
      <c r="G28" s="8"/>
      <c r="H28" s="9"/>
      <c r="I28" s="31"/>
      <c r="J28" s="31"/>
      <c r="K28" s="122"/>
      <c r="L28" s="123"/>
      <c r="M28" s="123"/>
      <c r="N28" s="6"/>
      <c r="O28" s="123"/>
      <c r="P28" s="127"/>
      <c r="Q28" s="8"/>
      <c r="R28" s="6"/>
      <c r="S28" s="9"/>
      <c r="T28" s="18" t="str">
        <f t="shared" si="1"/>
        <v/>
      </c>
    </row>
    <row r="29" spans="1:20" ht="22.5" customHeight="1" x14ac:dyDescent="0.25">
      <c r="A29" s="19">
        <v>23</v>
      </c>
      <c r="B29" s="19" t="str">
        <f t="shared" si="0"/>
        <v/>
      </c>
      <c r="C29" s="10"/>
      <c r="D29" s="90"/>
      <c r="E29" s="10"/>
      <c r="F29" s="90"/>
      <c r="G29" s="10"/>
      <c r="H29" s="90"/>
      <c r="I29" s="32"/>
      <c r="J29" s="32"/>
      <c r="K29" s="124"/>
      <c r="L29" s="85"/>
      <c r="M29" s="85"/>
      <c r="N29" s="82"/>
      <c r="O29" s="85"/>
      <c r="P29" s="89"/>
      <c r="Q29" s="10"/>
      <c r="R29" s="82"/>
      <c r="S29" s="90"/>
      <c r="T29" s="19" t="str">
        <f t="shared" si="1"/>
        <v/>
      </c>
    </row>
    <row r="30" spans="1:20" ht="22.5" customHeight="1" x14ac:dyDescent="0.25">
      <c r="A30" s="18">
        <v>24</v>
      </c>
      <c r="B30" s="18" t="str">
        <f t="shared" si="0"/>
        <v/>
      </c>
      <c r="C30" s="8"/>
      <c r="D30" s="9"/>
      <c r="E30" s="8"/>
      <c r="F30" s="9"/>
      <c r="G30" s="8"/>
      <c r="H30" s="9"/>
      <c r="I30" s="31"/>
      <c r="J30" s="31"/>
      <c r="K30" s="122"/>
      <c r="L30" s="123"/>
      <c r="M30" s="123"/>
      <c r="N30" s="6"/>
      <c r="O30" s="123"/>
      <c r="P30" s="127"/>
      <c r="Q30" s="8"/>
      <c r="R30" s="6"/>
      <c r="S30" s="9"/>
      <c r="T30" s="18" t="str">
        <f t="shared" si="1"/>
        <v/>
      </c>
    </row>
    <row r="31" spans="1:20" ht="22.5" customHeight="1" x14ac:dyDescent="0.25">
      <c r="A31" s="19">
        <v>25</v>
      </c>
      <c r="B31" s="19" t="str">
        <f t="shared" si="0"/>
        <v/>
      </c>
      <c r="C31" s="10"/>
      <c r="D31" s="90"/>
      <c r="E31" s="10"/>
      <c r="F31" s="90"/>
      <c r="G31" s="10"/>
      <c r="H31" s="90"/>
      <c r="I31" s="32"/>
      <c r="J31" s="32"/>
      <c r="K31" s="124"/>
      <c r="L31" s="85"/>
      <c r="M31" s="85"/>
      <c r="N31" s="82"/>
      <c r="O31" s="85"/>
      <c r="P31" s="89"/>
      <c r="Q31" s="10"/>
      <c r="R31" s="82"/>
      <c r="S31" s="90"/>
      <c r="T31" s="19" t="str">
        <f t="shared" si="1"/>
        <v/>
      </c>
    </row>
    <row r="32" spans="1:20" ht="22.5" customHeight="1" x14ac:dyDescent="0.25">
      <c r="A32" s="18">
        <v>26</v>
      </c>
      <c r="B32" s="18" t="str">
        <f t="shared" si="0"/>
        <v/>
      </c>
      <c r="C32" s="8"/>
      <c r="D32" s="9"/>
      <c r="E32" s="8"/>
      <c r="F32" s="9"/>
      <c r="G32" s="8"/>
      <c r="H32" s="9"/>
      <c r="I32" s="31"/>
      <c r="J32" s="31"/>
      <c r="K32" s="122"/>
      <c r="L32" s="123"/>
      <c r="M32" s="123"/>
      <c r="N32" s="6"/>
      <c r="O32" s="123"/>
      <c r="P32" s="127"/>
      <c r="Q32" s="8"/>
      <c r="R32" s="6"/>
      <c r="S32" s="9"/>
      <c r="T32" s="18" t="str">
        <f t="shared" si="1"/>
        <v/>
      </c>
    </row>
    <row r="33" spans="1:20" ht="22.5" customHeight="1" x14ac:dyDescent="0.25">
      <c r="A33" s="19">
        <v>27</v>
      </c>
      <c r="B33" s="19" t="str">
        <f t="shared" si="0"/>
        <v/>
      </c>
      <c r="C33" s="10"/>
      <c r="D33" s="90"/>
      <c r="E33" s="10"/>
      <c r="F33" s="90"/>
      <c r="G33" s="10"/>
      <c r="H33" s="90"/>
      <c r="I33" s="32"/>
      <c r="J33" s="32"/>
      <c r="K33" s="124"/>
      <c r="L33" s="85"/>
      <c r="M33" s="85"/>
      <c r="N33" s="82"/>
      <c r="O33" s="85"/>
      <c r="P33" s="89"/>
      <c r="Q33" s="10"/>
      <c r="R33" s="82"/>
      <c r="S33" s="90"/>
      <c r="T33" s="19" t="str">
        <f t="shared" si="1"/>
        <v/>
      </c>
    </row>
    <row r="34" spans="1:20" ht="22.5" customHeight="1" x14ac:dyDescent="0.25">
      <c r="A34" s="18">
        <v>28</v>
      </c>
      <c r="B34" s="18" t="str">
        <f t="shared" si="0"/>
        <v/>
      </c>
      <c r="C34" s="8"/>
      <c r="D34" s="9"/>
      <c r="E34" s="8"/>
      <c r="F34" s="9"/>
      <c r="G34" s="8"/>
      <c r="H34" s="9"/>
      <c r="I34" s="31"/>
      <c r="J34" s="31"/>
      <c r="K34" s="122"/>
      <c r="L34" s="123"/>
      <c r="M34" s="123"/>
      <c r="N34" s="6"/>
      <c r="O34" s="123"/>
      <c r="P34" s="127"/>
      <c r="Q34" s="8"/>
      <c r="R34" s="6"/>
      <c r="S34" s="9"/>
      <c r="T34" s="18" t="str">
        <f t="shared" si="1"/>
        <v/>
      </c>
    </row>
    <row r="35" spans="1:20" ht="22.5" customHeight="1" x14ac:dyDescent="0.25">
      <c r="A35" s="19">
        <v>29</v>
      </c>
      <c r="B35" s="19" t="str">
        <f t="shared" si="0"/>
        <v/>
      </c>
      <c r="C35" s="10"/>
      <c r="D35" s="90"/>
      <c r="E35" s="10"/>
      <c r="F35" s="90"/>
      <c r="G35" s="10"/>
      <c r="H35" s="90"/>
      <c r="I35" s="32"/>
      <c r="J35" s="32"/>
      <c r="K35" s="124"/>
      <c r="L35" s="85"/>
      <c r="M35" s="85"/>
      <c r="N35" s="82"/>
      <c r="O35" s="85"/>
      <c r="P35" s="89"/>
      <c r="Q35" s="10"/>
      <c r="R35" s="82"/>
      <c r="S35" s="90"/>
      <c r="T35" s="19" t="str">
        <f t="shared" si="1"/>
        <v/>
      </c>
    </row>
    <row r="36" spans="1:20" ht="22.5" customHeight="1" x14ac:dyDescent="0.25">
      <c r="A36" s="18">
        <v>30</v>
      </c>
      <c r="B36" s="18" t="str">
        <f t="shared" si="0"/>
        <v/>
      </c>
      <c r="C36" s="8"/>
      <c r="D36" s="9"/>
      <c r="E36" s="8"/>
      <c r="F36" s="9"/>
      <c r="G36" s="8"/>
      <c r="H36" s="9"/>
      <c r="I36" s="31"/>
      <c r="J36" s="31"/>
      <c r="K36" s="122"/>
      <c r="L36" s="123"/>
      <c r="M36" s="123"/>
      <c r="N36" s="6"/>
      <c r="O36" s="123"/>
      <c r="P36" s="127"/>
      <c r="Q36" s="8"/>
      <c r="R36" s="6"/>
      <c r="S36" s="9"/>
      <c r="T36" s="18" t="str">
        <f t="shared" si="1"/>
        <v/>
      </c>
    </row>
    <row r="37" spans="1:20" ht="22.5" customHeight="1" x14ac:dyDescent="0.25">
      <c r="A37" s="19">
        <v>31</v>
      </c>
      <c r="B37" s="19" t="str">
        <f t="shared" si="0"/>
        <v/>
      </c>
      <c r="C37" s="10"/>
      <c r="D37" s="90"/>
      <c r="E37" s="10"/>
      <c r="F37" s="90"/>
      <c r="G37" s="10"/>
      <c r="H37" s="90"/>
      <c r="I37" s="32"/>
      <c r="J37" s="32"/>
      <c r="K37" s="124"/>
      <c r="L37" s="85"/>
      <c r="M37" s="85"/>
      <c r="N37" s="82"/>
      <c r="O37" s="85"/>
      <c r="P37" s="89"/>
      <c r="Q37" s="10"/>
      <c r="R37" s="82"/>
      <c r="S37" s="90"/>
      <c r="T37" s="19" t="str">
        <f t="shared" si="1"/>
        <v/>
      </c>
    </row>
    <row r="38" spans="1:20" ht="22.5" customHeight="1" thickBot="1" x14ac:dyDescent="0.3">
      <c r="A38" s="26">
        <v>32</v>
      </c>
      <c r="B38" s="26" t="str">
        <f t="shared" si="0"/>
        <v/>
      </c>
      <c r="C38" s="27"/>
      <c r="D38" s="28"/>
      <c r="E38" s="11"/>
      <c r="F38" s="13"/>
      <c r="G38" s="11"/>
      <c r="H38" s="13"/>
      <c r="I38" s="33"/>
      <c r="J38" s="33"/>
      <c r="K38" s="125"/>
      <c r="L38" s="126"/>
      <c r="M38" s="126"/>
      <c r="N38" s="12"/>
      <c r="O38" s="126"/>
      <c r="P38" s="128"/>
      <c r="Q38" s="11"/>
      <c r="R38" s="12"/>
      <c r="S38" s="13"/>
      <c r="T38" s="20" t="str">
        <f t="shared" si="1"/>
        <v/>
      </c>
    </row>
    <row r="39" spans="1:20" ht="22.5" customHeight="1" thickBot="1" x14ac:dyDescent="0.3">
      <c r="A39" s="136" t="s">
        <v>378</v>
      </c>
      <c r="B39" s="137"/>
      <c r="C39" s="137"/>
      <c r="D39" s="138"/>
      <c r="E39" s="136" t="s">
        <v>310</v>
      </c>
      <c r="F39" s="137"/>
      <c r="G39" s="137"/>
      <c r="H39" s="137"/>
      <c r="I39" s="138"/>
      <c r="J39" s="136" t="s">
        <v>311</v>
      </c>
      <c r="K39" s="137"/>
      <c r="L39" s="137"/>
      <c r="M39" s="137"/>
      <c r="N39" s="138"/>
      <c r="O39" s="136" t="s">
        <v>379</v>
      </c>
      <c r="P39" s="137"/>
      <c r="Q39" s="137"/>
      <c r="R39" s="137"/>
      <c r="S39" s="137"/>
      <c r="T39" s="138"/>
    </row>
    <row r="40" spans="1:20" ht="30" customHeight="1" x14ac:dyDescent="0.25">
      <c r="A40" s="139" t="s">
        <v>377</v>
      </c>
      <c r="B40" s="140"/>
      <c r="C40" s="140"/>
      <c r="D40" s="141"/>
      <c r="E40" s="139" t="s">
        <v>377</v>
      </c>
      <c r="F40" s="140"/>
      <c r="G40" s="140"/>
      <c r="H40" s="140"/>
      <c r="I40" s="141"/>
      <c r="J40" s="139" t="s">
        <v>377</v>
      </c>
      <c r="K40" s="140"/>
      <c r="L40" s="140"/>
      <c r="M40" s="140"/>
      <c r="N40" s="141"/>
      <c r="O40" s="105" t="s">
        <v>271</v>
      </c>
      <c r="P40" s="84"/>
      <c r="Q40" s="106" t="s">
        <v>312</v>
      </c>
      <c r="R40" s="43"/>
      <c r="S40" s="104" t="s">
        <v>272</v>
      </c>
      <c r="T40" s="43"/>
    </row>
    <row r="41" spans="1:20" ht="30" customHeight="1" thickBot="1" x14ac:dyDescent="0.3">
      <c r="A41" s="142"/>
      <c r="B41" s="143"/>
      <c r="C41" s="143"/>
      <c r="D41" s="144"/>
      <c r="E41" s="142"/>
      <c r="F41" s="143"/>
      <c r="G41" s="143"/>
      <c r="H41" s="143"/>
      <c r="I41" s="144"/>
      <c r="J41" s="142"/>
      <c r="K41" s="143"/>
      <c r="L41" s="143"/>
      <c r="M41" s="143"/>
      <c r="N41" s="144"/>
      <c r="O41" s="103" t="s">
        <v>363</v>
      </c>
      <c r="P41" s="87"/>
      <c r="Q41" s="107" t="s">
        <v>360</v>
      </c>
      <c r="R41" s="42"/>
      <c r="S41" s="11" t="s">
        <v>349</v>
      </c>
      <c r="T41" s="42"/>
    </row>
    <row r="42" spans="1:20" ht="37.5" customHeight="1" x14ac:dyDescent="0.25">
      <c r="A42" s="142"/>
      <c r="B42" s="143"/>
      <c r="C42" s="143"/>
      <c r="D42" s="144"/>
      <c r="E42" s="142"/>
      <c r="F42" s="143"/>
      <c r="G42" s="143"/>
      <c r="H42" s="143"/>
      <c r="I42" s="144"/>
      <c r="J42" s="142"/>
      <c r="K42" s="143"/>
      <c r="L42" s="143"/>
      <c r="M42" s="143"/>
      <c r="N42" s="144"/>
      <c r="O42" s="183" t="s">
        <v>374</v>
      </c>
      <c r="P42" s="184"/>
      <c r="Q42" s="184"/>
      <c r="R42" s="184"/>
      <c r="S42" s="184"/>
      <c r="T42" s="185"/>
    </row>
    <row r="43" spans="1:20" ht="37.5" customHeight="1" thickBot="1" x14ac:dyDescent="0.3">
      <c r="A43" s="145"/>
      <c r="B43" s="146"/>
      <c r="C43" s="146"/>
      <c r="D43" s="147"/>
      <c r="E43" s="145"/>
      <c r="F43" s="146"/>
      <c r="G43" s="146"/>
      <c r="H43" s="146"/>
      <c r="I43" s="147"/>
      <c r="J43" s="145"/>
      <c r="K43" s="146"/>
      <c r="L43" s="146"/>
      <c r="M43" s="146"/>
      <c r="N43" s="147"/>
      <c r="O43" s="186"/>
      <c r="P43" s="187"/>
      <c r="Q43" s="187"/>
      <c r="R43" s="187"/>
      <c r="S43" s="187"/>
      <c r="T43" s="188"/>
    </row>
  </sheetData>
  <mergeCells count="36">
    <mergeCell ref="A40:D43"/>
    <mergeCell ref="E40:I43"/>
    <mergeCell ref="J40:N43"/>
    <mergeCell ref="O42:T43"/>
    <mergeCell ref="H5:I5"/>
    <mergeCell ref="K5:L5"/>
    <mergeCell ref="N5:O5"/>
    <mergeCell ref="P5:Q5"/>
    <mergeCell ref="R5:T5"/>
    <mergeCell ref="A39:D39"/>
    <mergeCell ref="E39:I39"/>
    <mergeCell ref="J39:N39"/>
    <mergeCell ref="O39:T39"/>
    <mergeCell ref="P4:T4"/>
    <mergeCell ref="S2:T2"/>
    <mergeCell ref="A3:B3"/>
    <mergeCell ref="C3:F3"/>
    <mergeCell ref="G3:H3"/>
    <mergeCell ref="I3:M3"/>
    <mergeCell ref="N3:O3"/>
    <mergeCell ref="P3:T3"/>
    <mergeCell ref="A4:B4"/>
    <mergeCell ref="C4:F4"/>
    <mergeCell ref="G4:H4"/>
    <mergeCell ref="I4:M4"/>
    <mergeCell ref="N4:O4"/>
    <mergeCell ref="A1:T1"/>
    <mergeCell ref="A2:B2"/>
    <mergeCell ref="C2:D2"/>
    <mergeCell ref="E2:F2"/>
    <mergeCell ref="G2:H2"/>
    <mergeCell ref="I2:J2"/>
    <mergeCell ref="K2:L2"/>
    <mergeCell ref="M2:N2"/>
    <mergeCell ref="O2:P2"/>
    <mergeCell ref="Q2:R2"/>
  </mergeCells>
  <conditionalFormatting sqref="B7:B27 B38">
    <cfRule type="containsBlanks" priority="40" stopIfTrue="1">
      <formula>LEN(TRIM(B7))=0</formula>
    </cfRule>
    <cfRule type="cellIs" dxfId="628" priority="41" stopIfTrue="1" operator="equal">
      <formula>0</formula>
    </cfRule>
    <cfRule type="cellIs" dxfId="627" priority="42" stopIfTrue="1" operator="equal">
      <formula>1</formula>
    </cfRule>
  </conditionalFormatting>
  <conditionalFormatting sqref="R5">
    <cfRule type="cellIs" dxfId="626" priority="29" stopIfTrue="1" operator="equal">
      <formula>"Failed"</formula>
    </cfRule>
    <cfRule type="cellIs" dxfId="625" priority="33" stopIfTrue="1" operator="equal">
      <formula>"No Entry"</formula>
    </cfRule>
    <cfRule type="cellIs" dxfId="624" priority="36" stopIfTrue="1" operator="equal">
      <formula>"Caution"</formula>
    </cfRule>
    <cfRule type="cellIs" dxfId="623" priority="37" stopIfTrue="1" operator="equal">
      <formula>"Pending"</formula>
    </cfRule>
    <cfRule type="cellIs" dxfId="622" priority="38" stopIfTrue="1" operator="equal">
      <formula>"Mitigated"</formula>
    </cfRule>
    <cfRule type="cellIs" dxfId="621" priority="39" stopIfTrue="1" operator="equal">
      <formula>"Passed"</formula>
    </cfRule>
  </conditionalFormatting>
  <conditionalFormatting sqref="E5 B5">
    <cfRule type="cellIs" dxfId="620" priority="30" operator="equal">
      <formula>"Error"</formula>
    </cfRule>
    <cfRule type="cellIs" dxfId="619" priority="34" operator="equal">
      <formula>"No Entry"</formula>
    </cfRule>
    <cfRule type="cellIs" dxfId="618" priority="35" operator="equal">
      <formula>"Pending"</formula>
    </cfRule>
  </conditionalFormatting>
  <conditionalFormatting sqref="C2">
    <cfRule type="cellIs" dxfId="617" priority="31" operator="equal">
      <formula>"Failed"</formula>
    </cfRule>
    <cfRule type="cellIs" dxfId="616" priority="32" operator="equal">
      <formula>"Pending"</formula>
    </cfRule>
  </conditionalFormatting>
  <conditionalFormatting sqref="T7:T38">
    <cfRule type="containsBlanks" priority="26" stopIfTrue="1">
      <formula>LEN(TRIM(T7))=0</formula>
    </cfRule>
    <cfRule type="cellIs" dxfId="615" priority="27" stopIfTrue="1" operator="lessThan">
      <formula>1</formula>
    </cfRule>
    <cfRule type="cellIs" dxfId="614" priority="28" stopIfTrue="1" operator="equal">
      <formula>1</formula>
    </cfRule>
  </conditionalFormatting>
  <conditionalFormatting sqref="H5">
    <cfRule type="cellIs" dxfId="613" priority="25" stopIfTrue="1" operator="equal">
      <formula>"No Entry"</formula>
    </cfRule>
  </conditionalFormatting>
  <conditionalFormatting sqref="H5:I5">
    <cfRule type="cellIs" dxfId="612" priority="23" operator="equal">
      <formula>"Pending"</formula>
    </cfRule>
    <cfRule type="containsBlanks" priority="24" stopIfTrue="1">
      <formula>LEN(TRIM(H5))=0</formula>
    </cfRule>
  </conditionalFormatting>
  <conditionalFormatting sqref="R5:T5">
    <cfRule type="cellIs" dxfId="611" priority="22" stopIfTrue="1" operator="equal">
      <formula>"Hazardous"</formula>
    </cfRule>
  </conditionalFormatting>
  <conditionalFormatting sqref="G2">
    <cfRule type="cellIs" dxfId="610" priority="20" operator="equal">
      <formula>"Failed"</formula>
    </cfRule>
    <cfRule type="cellIs" dxfId="609" priority="21" operator="equal">
      <formula>"Pending"</formula>
    </cfRule>
  </conditionalFormatting>
  <conditionalFormatting sqref="K2">
    <cfRule type="cellIs" dxfId="608" priority="18" operator="equal">
      <formula>"Failed"</formula>
    </cfRule>
    <cfRule type="cellIs" dxfId="607" priority="19" operator="equal">
      <formula>"Pending"</formula>
    </cfRule>
  </conditionalFormatting>
  <conditionalFormatting sqref="O2">
    <cfRule type="cellIs" dxfId="606" priority="16" operator="equal">
      <formula>"Failed"</formula>
    </cfRule>
    <cfRule type="cellIs" dxfId="605" priority="17" operator="equal">
      <formula>"Pending"</formula>
    </cfRule>
  </conditionalFormatting>
  <conditionalFormatting sqref="S2">
    <cfRule type="cellIs" dxfId="604" priority="14" operator="equal">
      <formula>"Failed"</formula>
    </cfRule>
    <cfRule type="cellIs" dxfId="603" priority="15" operator="equal">
      <formula>"Pending"</formula>
    </cfRule>
  </conditionalFormatting>
  <conditionalFormatting sqref="S2:T2">
    <cfRule type="cellIs" dxfId="602" priority="13" operator="equal">
      <formula>"Passed"</formula>
    </cfRule>
  </conditionalFormatting>
  <conditionalFormatting sqref="D5">
    <cfRule type="cellIs" dxfId="601" priority="10" operator="equal">
      <formula>"Error"</formula>
    </cfRule>
    <cfRule type="cellIs" dxfId="600" priority="11" operator="equal">
      <formula>"No Entry"</formula>
    </cfRule>
    <cfRule type="cellIs" dxfId="599" priority="12" operator="equal">
      <formula>"Pending"</formula>
    </cfRule>
  </conditionalFormatting>
  <conditionalFormatting sqref="F5">
    <cfRule type="cellIs" dxfId="598" priority="7" operator="equal">
      <formula>"Error"</formula>
    </cfRule>
    <cfRule type="cellIs" dxfId="597" priority="8" operator="equal">
      <formula>"No Entry"</formula>
    </cfRule>
    <cfRule type="cellIs" dxfId="596" priority="9" operator="equal">
      <formula>"Pending"</formula>
    </cfRule>
  </conditionalFormatting>
  <conditionalFormatting sqref="K5">
    <cfRule type="cellIs" dxfId="595" priority="6" stopIfTrue="1" operator="equal">
      <formula>"No Entry"</formula>
    </cfRule>
  </conditionalFormatting>
  <conditionalFormatting sqref="K5:L5">
    <cfRule type="cellIs" dxfId="594" priority="4" operator="equal">
      <formula>"Pending"</formula>
    </cfRule>
    <cfRule type="containsBlanks" priority="5" stopIfTrue="1">
      <formula>LEN(TRIM(K5))=0</formula>
    </cfRule>
  </conditionalFormatting>
  <conditionalFormatting sqref="N5">
    <cfRule type="cellIs" dxfId="593" priority="3" stopIfTrue="1" operator="equal">
      <formula>"No Entry"</formula>
    </cfRule>
  </conditionalFormatting>
  <conditionalFormatting sqref="N5:O5">
    <cfRule type="cellIs" dxfId="592" priority="1" operator="equal">
      <formula>"Pending"</formula>
    </cfRule>
    <cfRule type="containsBlanks" priority="2" stopIfTrue="1">
      <formula>LEN(TRIM(N5))=0</formula>
    </cfRule>
  </conditionalFormatting>
  <hyperlinks>
    <hyperlink ref="A1:T1" location="Summary!A1" display="Service de Génétique CHU Liège (BE/BEL). Tool for Sample Identification / Tracability  KASP Fluo vs. NGS.©"/>
  </hyperlinks>
  <printOptions horizontalCentered="1" verticalCentered="1"/>
  <pageMargins left="0.39370078740157483" right="0.39370078740157483" top="0.39370078740157483" bottom="0.39370078740157483" header="0.19685039370078741" footer="0.19685039370078741"/>
  <pageSetup paperSize="9" scale="48" orientation="landscape" horizontalDpi="0" verticalDpi="0" r:id="rId1"/>
  <headerFooter>
    <oddHeader>&amp;CSample01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zoomScale="120" zoomScaleNormal="120" workbookViewId="0">
      <selection activeCell="B2" sqref="B2:C2"/>
    </sheetView>
  </sheetViews>
  <sheetFormatPr baseColWidth="10" defaultRowHeight="18.75" x14ac:dyDescent="0.3"/>
  <cols>
    <col min="1" max="1" width="1.42578125" style="3" customWidth="1"/>
    <col min="2" max="2" width="22.85546875" style="3" bestFit="1" customWidth="1"/>
    <col min="3" max="3" width="49.5703125" style="3" customWidth="1"/>
    <col min="4" max="4" width="1.42578125" style="3" customWidth="1"/>
    <col min="5" max="5" width="11.42578125" style="3"/>
    <col min="6" max="6" width="1.42578125" style="3" customWidth="1"/>
    <col min="7" max="16384" width="11.42578125" style="3"/>
  </cols>
  <sheetData>
    <row r="1" spans="1:6" ht="7.5" customHeight="1" x14ac:dyDescent="0.3">
      <c r="A1" s="2"/>
      <c r="B1" s="2"/>
      <c r="C1" s="2"/>
      <c r="D1" s="2"/>
      <c r="E1" s="2"/>
      <c r="F1" s="2"/>
    </row>
    <row r="2" spans="1:6" ht="50.25" customHeight="1" x14ac:dyDescent="0.3">
      <c r="A2" s="2"/>
      <c r="B2" s="129" t="s">
        <v>382</v>
      </c>
      <c r="C2" s="129"/>
      <c r="D2" s="2"/>
      <c r="E2" s="40" t="s">
        <v>353</v>
      </c>
      <c r="F2" s="2"/>
    </row>
    <row r="3" spans="1:6" ht="7.5" customHeight="1" thickBot="1" x14ac:dyDescent="0.35">
      <c r="A3" s="2"/>
      <c r="B3" s="2"/>
      <c r="C3" s="2"/>
      <c r="D3" s="2"/>
      <c r="E3" s="2"/>
      <c r="F3" s="2"/>
    </row>
    <row r="4" spans="1:6" x14ac:dyDescent="0.3">
      <c r="A4" s="2"/>
      <c r="B4" s="1" t="s">
        <v>10</v>
      </c>
      <c r="C4" s="37"/>
      <c r="D4" s="2"/>
      <c r="E4" s="21" t="str">
        <f>IF(C4="","Pending",IF(LEN(C4)&lt;2,"Failed","Passed"))</f>
        <v>Pending</v>
      </c>
      <c r="F4" s="2"/>
    </row>
    <row r="5" spans="1:6" x14ac:dyDescent="0.3">
      <c r="A5" s="2"/>
      <c r="B5" s="1" t="s">
        <v>11</v>
      </c>
      <c r="C5" s="38"/>
      <c r="D5" s="2"/>
      <c r="E5" s="22" t="str">
        <f>IF(C5="","Pending",IF(LEN(C5)&lt;2,"Failed","Passed"))</f>
        <v>Pending</v>
      </c>
      <c r="F5" s="2"/>
    </row>
    <row r="6" spans="1:6" x14ac:dyDescent="0.3">
      <c r="A6" s="2"/>
      <c r="B6" s="1" t="s">
        <v>381</v>
      </c>
      <c r="C6" s="38"/>
      <c r="D6" s="2"/>
      <c r="E6" s="22" t="str">
        <f>IF(C6="","Pending",IF(LEN(C6)&lt;6,"Failed","Passed"))</f>
        <v>Pending</v>
      </c>
      <c r="F6" s="2"/>
    </row>
    <row r="7" spans="1:6" ht="19.5" thickBot="1" x14ac:dyDescent="0.35">
      <c r="A7" s="2"/>
      <c r="B7" s="1" t="s">
        <v>12</v>
      </c>
      <c r="C7" s="39" t="s">
        <v>270</v>
      </c>
      <c r="D7" s="2"/>
      <c r="E7" s="23" t="str">
        <f>IF(OR(C7="&lt;Country&gt;",C7=""),"Pending","Passed")</f>
        <v>Pending</v>
      </c>
      <c r="F7" s="2"/>
    </row>
    <row r="8" spans="1:6" ht="7.5" customHeight="1" thickBot="1" x14ac:dyDescent="0.35">
      <c r="A8" s="2"/>
      <c r="B8" s="14"/>
      <c r="C8" s="14"/>
      <c r="D8" s="2"/>
      <c r="E8" s="2"/>
      <c r="F8" s="2"/>
    </row>
    <row r="9" spans="1:6" ht="19.5" thickBot="1" x14ac:dyDescent="0.35">
      <c r="A9" s="2"/>
      <c r="B9" s="41" t="s">
        <v>352</v>
      </c>
      <c r="C9" s="130" t="str">
        <f>IF(COUNTIF(E4:E7,"Passed")=4,"Passed","Pending")</f>
        <v>Pending</v>
      </c>
      <c r="D9" s="131"/>
      <c r="E9" s="132"/>
      <c r="F9" s="2"/>
    </row>
    <row r="10" spans="1:6" ht="7.5" customHeight="1" x14ac:dyDescent="0.3">
      <c r="A10" s="2"/>
      <c r="B10" s="2"/>
      <c r="C10" s="2"/>
      <c r="D10" s="2"/>
      <c r="E10" s="2"/>
      <c r="F10" s="2"/>
    </row>
  </sheetData>
  <sheetProtection password="DD5B" sheet="1" objects="1" scenarios="1"/>
  <customSheetViews>
    <customSheetView guid="{969AD2B0-1B65-4190-A545-221E0EEF2434}">
      <selection activeCell="F9" sqref="F9"/>
      <pageMargins left="0.7" right="0.7" top="0.75" bottom="0.75" header="0.3" footer="0.3"/>
    </customSheetView>
  </customSheetViews>
  <mergeCells count="2">
    <mergeCell ref="B2:C2"/>
    <mergeCell ref="C9:E9"/>
  </mergeCells>
  <conditionalFormatting sqref="E4:E7">
    <cfRule type="cellIs" dxfId="1334" priority="6" operator="equal">
      <formula>"Passed"</formula>
    </cfRule>
    <cfRule type="cellIs" dxfId="1333" priority="7" operator="equal">
      <formula>"Failed"</formula>
    </cfRule>
    <cfRule type="cellIs" dxfId="1332" priority="8" operator="equal">
      <formula>"Pending"</formula>
    </cfRule>
  </conditionalFormatting>
  <conditionalFormatting sqref="C9">
    <cfRule type="cellIs" dxfId="1331" priority="1" operator="equal">
      <formula>"Passed"</formula>
    </cfRule>
    <cfRule type="cellIs" dxfId="1330" priority="2" operator="equal">
      <formula>"Failed"</formula>
    </cfRule>
    <cfRule type="cellIs" dxfId="1329" priority="3" operator="equal">
      <formula>"Pending"</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errorTitle="Error User Country" error="Please select a country in the list." promptTitle="User Country" prompt="Select User country in the list.">
          <x14:formula1>
            <xm:f>Countries!$B$1:$B$258</xm:f>
          </x14:formula1>
          <xm:sqref>C7</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60" zoomScaleNormal="70" zoomScalePageLayoutView="50" workbookViewId="0">
      <selection sqref="A1:T1"/>
    </sheetView>
  </sheetViews>
  <sheetFormatPr baseColWidth="10" defaultRowHeight="15" x14ac:dyDescent="0.25"/>
  <cols>
    <col min="1" max="20" width="14.28515625" style="5" customWidth="1"/>
    <col min="21" max="16384" width="11.42578125" style="5"/>
  </cols>
  <sheetData>
    <row r="1" spans="1:20" ht="27" customHeight="1" thickBot="1" x14ac:dyDescent="0.3">
      <c r="A1" s="176" t="s">
        <v>370</v>
      </c>
      <c r="B1" s="176"/>
      <c r="C1" s="176"/>
      <c r="D1" s="176"/>
      <c r="E1" s="176"/>
      <c r="F1" s="176"/>
      <c r="G1" s="176"/>
      <c r="H1" s="176"/>
      <c r="I1" s="176"/>
      <c r="J1" s="176"/>
      <c r="K1" s="176"/>
      <c r="L1" s="176"/>
      <c r="M1" s="176"/>
      <c r="N1" s="176"/>
      <c r="O1" s="176"/>
      <c r="P1" s="176"/>
      <c r="Q1" s="176"/>
      <c r="R1" s="176"/>
      <c r="S1" s="176"/>
      <c r="T1" s="176"/>
    </row>
    <row r="2" spans="1:20" s="15" customFormat="1" ht="22.5" customHeight="1" thickBot="1" x14ac:dyDescent="0.3">
      <c r="A2" s="169" t="s">
        <v>10</v>
      </c>
      <c r="B2" s="170"/>
      <c r="C2" s="171" t="str">
        <f>IF(UserData!C9="Passed",UserData!C4,UserData!C9)</f>
        <v>Pending</v>
      </c>
      <c r="D2" s="173"/>
      <c r="E2" s="169" t="s">
        <v>11</v>
      </c>
      <c r="F2" s="170"/>
      <c r="G2" s="171" t="str">
        <f>IF(UserData!C9="Passed",UserData!C5,UserData!C9)</f>
        <v>Pending</v>
      </c>
      <c r="H2" s="173"/>
      <c r="I2" s="169" t="s">
        <v>381</v>
      </c>
      <c r="J2" s="170"/>
      <c r="K2" s="171" t="str">
        <f>IF(UserData!C9="Passed",UserData!C6,UserData!C9)</f>
        <v>Pending</v>
      </c>
      <c r="L2" s="173"/>
      <c r="M2" s="169" t="s">
        <v>12</v>
      </c>
      <c r="N2" s="170"/>
      <c r="O2" s="171" t="str">
        <f>IF(UserData!C9="Passed",UserData!C7,UserData!C9)</f>
        <v>Pending</v>
      </c>
      <c r="P2" s="173"/>
      <c r="Q2" s="169" t="s">
        <v>352</v>
      </c>
      <c r="R2" s="170"/>
      <c r="S2" s="171" t="str">
        <f>UserData!C9</f>
        <v>Pending</v>
      </c>
      <c r="T2" s="173"/>
    </row>
    <row r="3" spans="1:20" s="15" customFormat="1" ht="22.5" customHeight="1" thickBot="1" x14ac:dyDescent="0.3">
      <c r="A3" s="169" t="s">
        <v>2</v>
      </c>
      <c r="B3" s="170"/>
      <c r="C3" s="171"/>
      <c r="D3" s="172"/>
      <c r="E3" s="172"/>
      <c r="F3" s="173"/>
      <c r="G3" s="169" t="s">
        <v>3</v>
      </c>
      <c r="H3" s="170"/>
      <c r="I3" s="171"/>
      <c r="J3" s="172"/>
      <c r="K3" s="172"/>
      <c r="L3" s="172"/>
      <c r="M3" s="173"/>
      <c r="N3" s="169" t="s">
        <v>345</v>
      </c>
      <c r="O3" s="170"/>
      <c r="P3" s="171"/>
      <c r="Q3" s="172"/>
      <c r="R3" s="172"/>
      <c r="S3" s="172"/>
      <c r="T3" s="173"/>
    </row>
    <row r="4" spans="1:20" s="15" customFormat="1" ht="22.5" customHeight="1" thickBot="1" x14ac:dyDescent="0.3">
      <c r="A4" s="169" t="s">
        <v>282</v>
      </c>
      <c r="B4" s="170"/>
      <c r="C4" s="171"/>
      <c r="D4" s="172"/>
      <c r="E4" s="172"/>
      <c r="F4" s="173"/>
      <c r="G4" s="169" t="s">
        <v>0</v>
      </c>
      <c r="H4" s="170"/>
      <c r="I4" s="171"/>
      <c r="J4" s="172"/>
      <c r="K4" s="172"/>
      <c r="L4" s="172"/>
      <c r="M4" s="173"/>
      <c r="N4" s="169" t="s">
        <v>1</v>
      </c>
      <c r="O4" s="170"/>
      <c r="P4" s="171"/>
      <c r="Q4" s="172"/>
      <c r="R4" s="172"/>
      <c r="S4" s="172"/>
      <c r="T4" s="173"/>
    </row>
    <row r="5" spans="1:20" s="29" customFormat="1" ht="22.5" customHeight="1" thickBot="1" x14ac:dyDescent="0.3">
      <c r="A5" s="100" t="s">
        <v>274</v>
      </c>
      <c r="B5" s="110" t="str">
        <f>IF(UserData!C9&lt;&gt;"Passed",UserData!C9,IF(COUNTIF(B7:B38,"")=32,"No Entry",IF(COUNTIF(B7:B38,"")+COUNTIF(B7:B38,1)+COUNTIF(B7:B38,0)&lt;&gt;32,"Error",SUM(B7:B38)/(32-COUNTIF(B7:B38,"")))))</f>
        <v>Pending</v>
      </c>
      <c r="C5" s="102" t="s">
        <v>271</v>
      </c>
      <c r="D5" s="120" t="str">
        <f>IF(S2&lt;&gt;"Passed",S2,IF($B5="No Entry","No Entry",COUNTIF(B7:B38,1)))</f>
        <v>Pending</v>
      </c>
      <c r="E5" s="97" t="s">
        <v>272</v>
      </c>
      <c r="F5" s="120" t="str">
        <f>IF(S2&lt;&gt;"Passed",S2,IF($B5="No Entry","No Entry",COUNTIF(B7:B38,0)))</f>
        <v>Pending</v>
      </c>
      <c r="G5" s="108" t="s">
        <v>366</v>
      </c>
      <c r="H5" s="174" t="str">
        <f>IF(S2&lt;&gt;"Passed",S2,IF(B5="No Entry","No Entry",1000000000*PRODUCT(I7:I38)))</f>
        <v>Pending</v>
      </c>
      <c r="I5" s="175"/>
      <c r="J5" s="109" t="s">
        <v>367</v>
      </c>
      <c r="K5" s="182" t="str">
        <f>IF(S2&lt;&gt;"Passed",S2,IF(B5="No Entry","No Entry",1000000000*PRODUCT(J7:J38)))</f>
        <v>Pending</v>
      </c>
      <c r="L5" s="175"/>
      <c r="M5" s="102" t="s">
        <v>368</v>
      </c>
      <c r="N5" s="182" t="str">
        <f>IF(S2&lt;&gt;"Passed",S2,IF(B5="No Entry","No Entry",1000000000*PRODUCT(T7:T38)))</f>
        <v>Pending</v>
      </c>
      <c r="O5" s="175"/>
      <c r="P5" s="177" t="s">
        <v>354</v>
      </c>
      <c r="Q5" s="178"/>
      <c r="R5" s="179" t="str">
        <f>IF(S2&lt;&gt;"Passed",S2,IF(B5="No Entry","No Entry",IF(N5&lt;=1000,"Passed",IF(N5&lt;=10000,"Mitigated",IF(N5&lt;=100000,"Caution",IF(N5&lt;=1000000,"Hazardous","Failed"))))))</f>
        <v>Pending</v>
      </c>
      <c r="S5" s="180"/>
      <c r="T5" s="181"/>
    </row>
    <row r="6" spans="1:20" ht="22.5" customHeight="1" thickBot="1" x14ac:dyDescent="0.3">
      <c r="A6" s="16" t="s">
        <v>6</v>
      </c>
      <c r="B6" s="101" t="s">
        <v>7</v>
      </c>
      <c r="C6" s="98" t="s">
        <v>4</v>
      </c>
      <c r="D6" s="99" t="s">
        <v>5</v>
      </c>
      <c r="E6" s="94" t="s">
        <v>318</v>
      </c>
      <c r="F6" s="91" t="s">
        <v>333</v>
      </c>
      <c r="G6" s="94" t="s">
        <v>320</v>
      </c>
      <c r="H6" s="91" t="s">
        <v>334</v>
      </c>
      <c r="I6" s="94" t="s">
        <v>346</v>
      </c>
      <c r="J6" s="91" t="s">
        <v>347</v>
      </c>
      <c r="K6" s="94" t="s">
        <v>321</v>
      </c>
      <c r="L6" s="95" t="s">
        <v>322</v>
      </c>
      <c r="M6" s="95" t="s">
        <v>323</v>
      </c>
      <c r="N6" s="95" t="s">
        <v>319</v>
      </c>
      <c r="O6" s="95" t="s">
        <v>350</v>
      </c>
      <c r="P6" s="96" t="s">
        <v>351</v>
      </c>
      <c r="Q6" s="92" t="s">
        <v>8</v>
      </c>
      <c r="R6" s="93" t="s">
        <v>9</v>
      </c>
      <c r="S6" s="91" t="s">
        <v>348</v>
      </c>
      <c r="T6" s="101" t="s">
        <v>369</v>
      </c>
    </row>
    <row r="7" spans="1:20" ht="22.5" customHeight="1" x14ac:dyDescent="0.25">
      <c r="A7" s="17">
        <v>1</v>
      </c>
      <c r="B7" s="17" t="str">
        <f>IF(OR(C7="",E7="",F7="",S$2&lt;&gt;"Passed"),"",IF(E7=F7,1,0))</f>
        <v/>
      </c>
      <c r="C7" s="7"/>
      <c r="D7" s="84"/>
      <c r="E7" s="7"/>
      <c r="F7" s="84"/>
      <c r="G7" s="7"/>
      <c r="H7" s="84"/>
      <c r="I7" s="30"/>
      <c r="J7" s="30"/>
      <c r="K7" s="121"/>
      <c r="L7" s="86"/>
      <c r="M7" s="86"/>
      <c r="N7" s="83"/>
      <c r="O7" s="86"/>
      <c r="P7" s="88"/>
      <c r="Q7" s="7"/>
      <c r="R7" s="83"/>
      <c r="S7" s="84"/>
      <c r="T7" s="17" t="str">
        <f>IF(ISNUMBER(B7),IF(E7=F7,I7,1),"")</f>
        <v/>
      </c>
    </row>
    <row r="8" spans="1:20" ht="22.5" customHeight="1" x14ac:dyDescent="0.25">
      <c r="A8" s="18">
        <v>2</v>
      </c>
      <c r="B8" s="18" t="str">
        <f t="shared" ref="B8:B38" si="0">IF(OR(C8="",E8="",F8="",S$2&lt;&gt;"Passed"),"",IF(E8=F8,1,0))</f>
        <v/>
      </c>
      <c r="C8" s="8"/>
      <c r="D8" s="9"/>
      <c r="E8" s="8"/>
      <c r="F8" s="9"/>
      <c r="G8" s="8"/>
      <c r="H8" s="9"/>
      <c r="I8" s="31"/>
      <c r="J8" s="31"/>
      <c r="K8" s="122"/>
      <c r="L8" s="123"/>
      <c r="M8" s="123"/>
      <c r="N8" s="6"/>
      <c r="O8" s="123"/>
      <c r="P8" s="127"/>
      <c r="Q8" s="8"/>
      <c r="R8" s="6"/>
      <c r="S8" s="9"/>
      <c r="T8" s="18" t="str">
        <f t="shared" ref="T8:T38" si="1">IF(ISNUMBER(B8),IF(E8=F8,I8,1),"")</f>
        <v/>
      </c>
    </row>
    <row r="9" spans="1:20" ht="22.5" customHeight="1" x14ac:dyDescent="0.25">
      <c r="A9" s="19">
        <v>3</v>
      </c>
      <c r="B9" s="19" t="str">
        <f t="shared" si="0"/>
        <v/>
      </c>
      <c r="C9" s="10"/>
      <c r="D9" s="90"/>
      <c r="E9" s="10"/>
      <c r="F9" s="90"/>
      <c r="G9" s="10"/>
      <c r="H9" s="90"/>
      <c r="I9" s="32"/>
      <c r="J9" s="32"/>
      <c r="K9" s="124"/>
      <c r="L9" s="85"/>
      <c r="M9" s="85"/>
      <c r="N9" s="82"/>
      <c r="O9" s="85"/>
      <c r="P9" s="89"/>
      <c r="Q9" s="10"/>
      <c r="R9" s="82"/>
      <c r="S9" s="90"/>
      <c r="T9" s="19" t="str">
        <f t="shared" si="1"/>
        <v/>
      </c>
    </row>
    <row r="10" spans="1:20" ht="22.5" customHeight="1" x14ac:dyDescent="0.25">
      <c r="A10" s="18">
        <v>4</v>
      </c>
      <c r="B10" s="18" t="str">
        <f t="shared" si="0"/>
        <v/>
      </c>
      <c r="C10" s="8"/>
      <c r="D10" s="9"/>
      <c r="E10" s="8"/>
      <c r="F10" s="9"/>
      <c r="G10" s="8"/>
      <c r="H10" s="9"/>
      <c r="I10" s="31"/>
      <c r="J10" s="31"/>
      <c r="K10" s="122"/>
      <c r="L10" s="123"/>
      <c r="M10" s="123"/>
      <c r="N10" s="6"/>
      <c r="O10" s="123"/>
      <c r="P10" s="127"/>
      <c r="Q10" s="8"/>
      <c r="R10" s="6"/>
      <c r="S10" s="9"/>
      <c r="T10" s="18" t="str">
        <f t="shared" si="1"/>
        <v/>
      </c>
    </row>
    <row r="11" spans="1:20" ht="22.5" customHeight="1" x14ac:dyDescent="0.25">
      <c r="A11" s="19">
        <v>5</v>
      </c>
      <c r="B11" s="19" t="str">
        <f t="shared" si="0"/>
        <v/>
      </c>
      <c r="C11" s="10"/>
      <c r="D11" s="90"/>
      <c r="E11" s="10"/>
      <c r="F11" s="90"/>
      <c r="G11" s="10"/>
      <c r="H11" s="90"/>
      <c r="I11" s="32"/>
      <c r="J11" s="32"/>
      <c r="K11" s="124"/>
      <c r="L11" s="85"/>
      <c r="M11" s="85"/>
      <c r="N11" s="82"/>
      <c r="O11" s="85"/>
      <c r="P11" s="89"/>
      <c r="Q11" s="10"/>
      <c r="R11" s="82"/>
      <c r="S11" s="90"/>
      <c r="T11" s="19" t="str">
        <f t="shared" si="1"/>
        <v/>
      </c>
    </row>
    <row r="12" spans="1:20" ht="22.5" customHeight="1" x14ac:dyDescent="0.25">
      <c r="A12" s="18">
        <v>6</v>
      </c>
      <c r="B12" s="18" t="str">
        <f t="shared" si="0"/>
        <v/>
      </c>
      <c r="C12" s="8"/>
      <c r="D12" s="9"/>
      <c r="E12" s="8"/>
      <c r="F12" s="9"/>
      <c r="G12" s="8"/>
      <c r="H12" s="9"/>
      <c r="I12" s="31"/>
      <c r="J12" s="31"/>
      <c r="K12" s="122"/>
      <c r="L12" s="123"/>
      <c r="M12" s="123"/>
      <c r="N12" s="6"/>
      <c r="O12" s="123"/>
      <c r="P12" s="127"/>
      <c r="Q12" s="8"/>
      <c r="R12" s="6"/>
      <c r="S12" s="9"/>
      <c r="T12" s="18" t="str">
        <f t="shared" si="1"/>
        <v/>
      </c>
    </row>
    <row r="13" spans="1:20" ht="22.5" customHeight="1" x14ac:dyDescent="0.25">
      <c r="A13" s="19">
        <v>7</v>
      </c>
      <c r="B13" s="19" t="str">
        <f t="shared" si="0"/>
        <v/>
      </c>
      <c r="C13" s="10"/>
      <c r="D13" s="90"/>
      <c r="E13" s="10"/>
      <c r="F13" s="90"/>
      <c r="G13" s="10"/>
      <c r="H13" s="90"/>
      <c r="I13" s="32"/>
      <c r="J13" s="32"/>
      <c r="K13" s="124"/>
      <c r="L13" s="85"/>
      <c r="M13" s="85"/>
      <c r="N13" s="82"/>
      <c r="O13" s="85"/>
      <c r="P13" s="89"/>
      <c r="Q13" s="10"/>
      <c r="R13" s="82"/>
      <c r="S13" s="90"/>
      <c r="T13" s="19" t="str">
        <f t="shared" si="1"/>
        <v/>
      </c>
    </row>
    <row r="14" spans="1:20" ht="22.5" customHeight="1" x14ac:dyDescent="0.25">
      <c r="A14" s="18">
        <v>8</v>
      </c>
      <c r="B14" s="18" t="str">
        <f t="shared" si="0"/>
        <v/>
      </c>
      <c r="C14" s="8"/>
      <c r="D14" s="9"/>
      <c r="E14" s="8"/>
      <c r="F14" s="9"/>
      <c r="G14" s="8"/>
      <c r="H14" s="9"/>
      <c r="I14" s="31"/>
      <c r="J14" s="31"/>
      <c r="K14" s="122"/>
      <c r="L14" s="123"/>
      <c r="M14" s="123"/>
      <c r="N14" s="6"/>
      <c r="O14" s="123"/>
      <c r="P14" s="127"/>
      <c r="Q14" s="8"/>
      <c r="R14" s="6"/>
      <c r="S14" s="9"/>
      <c r="T14" s="18" t="str">
        <f t="shared" si="1"/>
        <v/>
      </c>
    </row>
    <row r="15" spans="1:20" ht="22.5" customHeight="1" x14ac:dyDescent="0.25">
      <c r="A15" s="19">
        <v>9</v>
      </c>
      <c r="B15" s="19" t="str">
        <f t="shared" si="0"/>
        <v/>
      </c>
      <c r="C15" s="10"/>
      <c r="D15" s="90"/>
      <c r="E15" s="10"/>
      <c r="F15" s="90"/>
      <c r="G15" s="10"/>
      <c r="H15" s="90"/>
      <c r="I15" s="32"/>
      <c r="J15" s="32"/>
      <c r="K15" s="124"/>
      <c r="L15" s="85"/>
      <c r="M15" s="85"/>
      <c r="N15" s="82"/>
      <c r="O15" s="85"/>
      <c r="P15" s="89"/>
      <c r="Q15" s="10"/>
      <c r="R15" s="82"/>
      <c r="S15" s="90"/>
      <c r="T15" s="19" t="str">
        <f t="shared" si="1"/>
        <v/>
      </c>
    </row>
    <row r="16" spans="1:20" ht="22.5" customHeight="1" x14ac:dyDescent="0.25">
      <c r="A16" s="18">
        <v>10</v>
      </c>
      <c r="B16" s="18" t="str">
        <f t="shared" si="0"/>
        <v/>
      </c>
      <c r="C16" s="8"/>
      <c r="D16" s="9"/>
      <c r="E16" s="8"/>
      <c r="F16" s="9"/>
      <c r="G16" s="8"/>
      <c r="H16" s="9"/>
      <c r="I16" s="31"/>
      <c r="J16" s="31"/>
      <c r="K16" s="122"/>
      <c r="L16" s="123"/>
      <c r="M16" s="123"/>
      <c r="N16" s="6"/>
      <c r="O16" s="123"/>
      <c r="P16" s="127"/>
      <c r="Q16" s="8"/>
      <c r="R16" s="6"/>
      <c r="S16" s="9"/>
      <c r="T16" s="18" t="str">
        <f t="shared" si="1"/>
        <v/>
      </c>
    </row>
    <row r="17" spans="1:20" ht="22.5" customHeight="1" x14ac:dyDescent="0.25">
      <c r="A17" s="19">
        <v>11</v>
      </c>
      <c r="B17" s="19" t="str">
        <f t="shared" si="0"/>
        <v/>
      </c>
      <c r="C17" s="10"/>
      <c r="D17" s="90"/>
      <c r="E17" s="10"/>
      <c r="F17" s="90"/>
      <c r="G17" s="10"/>
      <c r="H17" s="90"/>
      <c r="I17" s="32"/>
      <c r="J17" s="32"/>
      <c r="K17" s="124"/>
      <c r="L17" s="85"/>
      <c r="M17" s="85"/>
      <c r="N17" s="82"/>
      <c r="O17" s="85"/>
      <c r="P17" s="89"/>
      <c r="Q17" s="10"/>
      <c r="R17" s="82"/>
      <c r="S17" s="90"/>
      <c r="T17" s="19" t="str">
        <f t="shared" si="1"/>
        <v/>
      </c>
    </row>
    <row r="18" spans="1:20" ht="22.5" customHeight="1" x14ac:dyDescent="0.25">
      <c r="A18" s="18">
        <v>12</v>
      </c>
      <c r="B18" s="18" t="str">
        <f t="shared" si="0"/>
        <v/>
      </c>
      <c r="C18" s="8"/>
      <c r="D18" s="9"/>
      <c r="E18" s="8"/>
      <c r="F18" s="9"/>
      <c r="G18" s="8"/>
      <c r="H18" s="9"/>
      <c r="I18" s="31"/>
      <c r="J18" s="31"/>
      <c r="K18" s="122"/>
      <c r="L18" s="123"/>
      <c r="M18" s="123"/>
      <c r="N18" s="6"/>
      <c r="O18" s="123"/>
      <c r="P18" s="127"/>
      <c r="Q18" s="8"/>
      <c r="R18" s="6"/>
      <c r="S18" s="9"/>
      <c r="T18" s="18" t="str">
        <f t="shared" si="1"/>
        <v/>
      </c>
    </row>
    <row r="19" spans="1:20" ht="22.5" customHeight="1" x14ac:dyDescent="0.25">
      <c r="A19" s="19">
        <v>13</v>
      </c>
      <c r="B19" s="19" t="str">
        <f t="shared" si="0"/>
        <v/>
      </c>
      <c r="C19" s="10"/>
      <c r="D19" s="90"/>
      <c r="E19" s="10"/>
      <c r="F19" s="90"/>
      <c r="G19" s="10"/>
      <c r="H19" s="90"/>
      <c r="I19" s="32"/>
      <c r="J19" s="32"/>
      <c r="K19" s="124"/>
      <c r="L19" s="85"/>
      <c r="M19" s="85"/>
      <c r="N19" s="82"/>
      <c r="O19" s="85"/>
      <c r="P19" s="89"/>
      <c r="Q19" s="10"/>
      <c r="R19" s="82"/>
      <c r="S19" s="90"/>
      <c r="T19" s="19" t="str">
        <f t="shared" si="1"/>
        <v/>
      </c>
    </row>
    <row r="20" spans="1:20" ht="22.5" customHeight="1" x14ac:dyDescent="0.25">
      <c r="A20" s="18">
        <v>14</v>
      </c>
      <c r="B20" s="18" t="str">
        <f t="shared" si="0"/>
        <v/>
      </c>
      <c r="C20" s="8"/>
      <c r="D20" s="9"/>
      <c r="E20" s="8"/>
      <c r="F20" s="9"/>
      <c r="G20" s="8"/>
      <c r="H20" s="9"/>
      <c r="I20" s="31"/>
      <c r="J20" s="31"/>
      <c r="K20" s="122"/>
      <c r="L20" s="123"/>
      <c r="M20" s="123"/>
      <c r="N20" s="6"/>
      <c r="O20" s="123"/>
      <c r="P20" s="127"/>
      <c r="Q20" s="8"/>
      <c r="R20" s="6"/>
      <c r="S20" s="9"/>
      <c r="T20" s="18" t="str">
        <f t="shared" si="1"/>
        <v/>
      </c>
    </row>
    <row r="21" spans="1:20" ht="22.5" customHeight="1" x14ac:dyDescent="0.25">
      <c r="A21" s="19">
        <v>15</v>
      </c>
      <c r="B21" s="19" t="str">
        <f t="shared" si="0"/>
        <v/>
      </c>
      <c r="C21" s="10"/>
      <c r="D21" s="90"/>
      <c r="E21" s="10"/>
      <c r="F21" s="90"/>
      <c r="G21" s="10"/>
      <c r="H21" s="90"/>
      <c r="I21" s="32"/>
      <c r="J21" s="32"/>
      <c r="K21" s="124"/>
      <c r="L21" s="85"/>
      <c r="M21" s="85"/>
      <c r="N21" s="82"/>
      <c r="O21" s="85"/>
      <c r="P21" s="89"/>
      <c r="Q21" s="10"/>
      <c r="R21" s="82"/>
      <c r="S21" s="90"/>
      <c r="T21" s="19" t="str">
        <f t="shared" si="1"/>
        <v/>
      </c>
    </row>
    <row r="22" spans="1:20" ht="22.5" customHeight="1" x14ac:dyDescent="0.25">
      <c r="A22" s="18">
        <v>16</v>
      </c>
      <c r="B22" s="18" t="str">
        <f t="shared" si="0"/>
        <v/>
      </c>
      <c r="C22" s="8"/>
      <c r="D22" s="9"/>
      <c r="E22" s="8"/>
      <c r="F22" s="9"/>
      <c r="G22" s="8"/>
      <c r="H22" s="9"/>
      <c r="I22" s="31"/>
      <c r="J22" s="31"/>
      <c r="K22" s="122"/>
      <c r="L22" s="123"/>
      <c r="M22" s="123"/>
      <c r="N22" s="6"/>
      <c r="O22" s="123"/>
      <c r="P22" s="127"/>
      <c r="Q22" s="8"/>
      <c r="R22" s="6"/>
      <c r="S22" s="9"/>
      <c r="T22" s="18" t="str">
        <f t="shared" si="1"/>
        <v/>
      </c>
    </row>
    <row r="23" spans="1:20" ht="22.5" customHeight="1" x14ac:dyDescent="0.25">
      <c r="A23" s="19">
        <v>17</v>
      </c>
      <c r="B23" s="19" t="str">
        <f t="shared" si="0"/>
        <v/>
      </c>
      <c r="C23" s="10"/>
      <c r="D23" s="90"/>
      <c r="E23" s="10"/>
      <c r="F23" s="90"/>
      <c r="G23" s="10"/>
      <c r="H23" s="90"/>
      <c r="I23" s="32"/>
      <c r="J23" s="32"/>
      <c r="K23" s="124"/>
      <c r="L23" s="85"/>
      <c r="M23" s="85"/>
      <c r="N23" s="82"/>
      <c r="O23" s="85"/>
      <c r="P23" s="89"/>
      <c r="Q23" s="10"/>
      <c r="R23" s="82"/>
      <c r="S23" s="90"/>
      <c r="T23" s="19" t="str">
        <f t="shared" si="1"/>
        <v/>
      </c>
    </row>
    <row r="24" spans="1:20" ht="22.5" customHeight="1" x14ac:dyDescent="0.25">
      <c r="A24" s="18">
        <v>18</v>
      </c>
      <c r="B24" s="18" t="str">
        <f t="shared" si="0"/>
        <v/>
      </c>
      <c r="C24" s="8"/>
      <c r="D24" s="9"/>
      <c r="E24" s="8"/>
      <c r="F24" s="9"/>
      <c r="G24" s="8"/>
      <c r="H24" s="9"/>
      <c r="I24" s="31"/>
      <c r="J24" s="31"/>
      <c r="K24" s="122"/>
      <c r="L24" s="123"/>
      <c r="M24" s="123"/>
      <c r="N24" s="6"/>
      <c r="O24" s="123"/>
      <c r="P24" s="127"/>
      <c r="Q24" s="8"/>
      <c r="R24" s="6"/>
      <c r="S24" s="9"/>
      <c r="T24" s="18" t="str">
        <f t="shared" si="1"/>
        <v/>
      </c>
    </row>
    <row r="25" spans="1:20" ht="22.5" customHeight="1" x14ac:dyDescent="0.25">
      <c r="A25" s="19">
        <v>19</v>
      </c>
      <c r="B25" s="19" t="str">
        <f t="shared" si="0"/>
        <v/>
      </c>
      <c r="C25" s="10"/>
      <c r="D25" s="90"/>
      <c r="E25" s="10"/>
      <c r="F25" s="90"/>
      <c r="G25" s="10"/>
      <c r="H25" s="90"/>
      <c r="I25" s="32"/>
      <c r="J25" s="32"/>
      <c r="K25" s="124"/>
      <c r="L25" s="85"/>
      <c r="M25" s="85"/>
      <c r="N25" s="82"/>
      <c r="O25" s="85"/>
      <c r="P25" s="89"/>
      <c r="Q25" s="10"/>
      <c r="R25" s="82"/>
      <c r="S25" s="90"/>
      <c r="T25" s="19" t="str">
        <f t="shared" si="1"/>
        <v/>
      </c>
    </row>
    <row r="26" spans="1:20" ht="22.5" customHeight="1" x14ac:dyDescent="0.25">
      <c r="A26" s="18">
        <v>20</v>
      </c>
      <c r="B26" s="18" t="str">
        <f t="shared" si="0"/>
        <v/>
      </c>
      <c r="C26" s="8"/>
      <c r="D26" s="9"/>
      <c r="E26" s="8"/>
      <c r="F26" s="9"/>
      <c r="G26" s="8"/>
      <c r="H26" s="9"/>
      <c r="I26" s="31"/>
      <c r="J26" s="31"/>
      <c r="K26" s="122"/>
      <c r="L26" s="123"/>
      <c r="M26" s="123"/>
      <c r="N26" s="6"/>
      <c r="O26" s="123"/>
      <c r="P26" s="127"/>
      <c r="Q26" s="8"/>
      <c r="R26" s="6"/>
      <c r="S26" s="9"/>
      <c r="T26" s="18" t="str">
        <f t="shared" si="1"/>
        <v/>
      </c>
    </row>
    <row r="27" spans="1:20" ht="22.5" customHeight="1" x14ac:dyDescent="0.25">
      <c r="A27" s="19">
        <v>21</v>
      </c>
      <c r="B27" s="19" t="str">
        <f t="shared" si="0"/>
        <v/>
      </c>
      <c r="C27" s="10"/>
      <c r="D27" s="90"/>
      <c r="E27" s="10"/>
      <c r="F27" s="90"/>
      <c r="G27" s="10"/>
      <c r="H27" s="90"/>
      <c r="I27" s="32"/>
      <c r="J27" s="32"/>
      <c r="K27" s="124"/>
      <c r="L27" s="85"/>
      <c r="M27" s="85"/>
      <c r="N27" s="82"/>
      <c r="O27" s="85"/>
      <c r="P27" s="89"/>
      <c r="Q27" s="10"/>
      <c r="R27" s="82"/>
      <c r="S27" s="90"/>
      <c r="T27" s="19" t="str">
        <f t="shared" si="1"/>
        <v/>
      </c>
    </row>
    <row r="28" spans="1:20" ht="22.5" customHeight="1" x14ac:dyDescent="0.25">
      <c r="A28" s="18">
        <v>22</v>
      </c>
      <c r="B28" s="18" t="str">
        <f t="shared" si="0"/>
        <v/>
      </c>
      <c r="C28" s="8"/>
      <c r="D28" s="9"/>
      <c r="E28" s="8"/>
      <c r="F28" s="9"/>
      <c r="G28" s="8"/>
      <c r="H28" s="9"/>
      <c r="I28" s="31"/>
      <c r="J28" s="31"/>
      <c r="K28" s="122"/>
      <c r="L28" s="123"/>
      <c r="M28" s="123"/>
      <c r="N28" s="6"/>
      <c r="O28" s="123"/>
      <c r="P28" s="127"/>
      <c r="Q28" s="8"/>
      <c r="R28" s="6"/>
      <c r="S28" s="9"/>
      <c r="T28" s="18" t="str">
        <f t="shared" si="1"/>
        <v/>
      </c>
    </row>
    <row r="29" spans="1:20" ht="22.5" customHeight="1" x14ac:dyDescent="0.25">
      <c r="A29" s="19">
        <v>23</v>
      </c>
      <c r="B29" s="19" t="str">
        <f t="shared" si="0"/>
        <v/>
      </c>
      <c r="C29" s="10"/>
      <c r="D29" s="90"/>
      <c r="E29" s="10"/>
      <c r="F29" s="90"/>
      <c r="G29" s="10"/>
      <c r="H29" s="90"/>
      <c r="I29" s="32"/>
      <c r="J29" s="32"/>
      <c r="K29" s="124"/>
      <c r="L29" s="85"/>
      <c r="M29" s="85"/>
      <c r="N29" s="82"/>
      <c r="O29" s="85"/>
      <c r="P29" s="89"/>
      <c r="Q29" s="10"/>
      <c r="R29" s="82"/>
      <c r="S29" s="90"/>
      <c r="T29" s="19" t="str">
        <f t="shared" si="1"/>
        <v/>
      </c>
    </row>
    <row r="30" spans="1:20" ht="22.5" customHeight="1" x14ac:dyDescent="0.25">
      <c r="A30" s="18">
        <v>24</v>
      </c>
      <c r="B30" s="18" t="str">
        <f t="shared" si="0"/>
        <v/>
      </c>
      <c r="C30" s="8"/>
      <c r="D30" s="9"/>
      <c r="E30" s="8"/>
      <c r="F30" s="9"/>
      <c r="G30" s="8"/>
      <c r="H30" s="9"/>
      <c r="I30" s="31"/>
      <c r="J30" s="31"/>
      <c r="K30" s="122"/>
      <c r="L30" s="123"/>
      <c r="M30" s="123"/>
      <c r="N30" s="6"/>
      <c r="O30" s="123"/>
      <c r="P30" s="127"/>
      <c r="Q30" s="8"/>
      <c r="R30" s="6"/>
      <c r="S30" s="9"/>
      <c r="T30" s="18" t="str">
        <f t="shared" si="1"/>
        <v/>
      </c>
    </row>
    <row r="31" spans="1:20" ht="22.5" customHeight="1" x14ac:dyDescent="0.25">
      <c r="A31" s="19">
        <v>25</v>
      </c>
      <c r="B31" s="19" t="str">
        <f t="shared" si="0"/>
        <v/>
      </c>
      <c r="C31" s="10"/>
      <c r="D31" s="90"/>
      <c r="E31" s="10"/>
      <c r="F31" s="90"/>
      <c r="G31" s="10"/>
      <c r="H31" s="90"/>
      <c r="I31" s="32"/>
      <c r="J31" s="32"/>
      <c r="K31" s="124"/>
      <c r="L31" s="85"/>
      <c r="M31" s="85"/>
      <c r="N31" s="82"/>
      <c r="O31" s="85"/>
      <c r="P31" s="89"/>
      <c r="Q31" s="10"/>
      <c r="R31" s="82"/>
      <c r="S31" s="90"/>
      <c r="T31" s="19" t="str">
        <f t="shared" si="1"/>
        <v/>
      </c>
    </row>
    <row r="32" spans="1:20" ht="22.5" customHeight="1" x14ac:dyDescent="0.25">
      <c r="A32" s="18">
        <v>26</v>
      </c>
      <c r="B32" s="18" t="str">
        <f t="shared" si="0"/>
        <v/>
      </c>
      <c r="C32" s="8"/>
      <c r="D32" s="9"/>
      <c r="E32" s="8"/>
      <c r="F32" s="9"/>
      <c r="G32" s="8"/>
      <c r="H32" s="9"/>
      <c r="I32" s="31"/>
      <c r="J32" s="31"/>
      <c r="K32" s="122"/>
      <c r="L32" s="123"/>
      <c r="M32" s="123"/>
      <c r="N32" s="6"/>
      <c r="O32" s="123"/>
      <c r="P32" s="127"/>
      <c r="Q32" s="8"/>
      <c r="R32" s="6"/>
      <c r="S32" s="9"/>
      <c r="T32" s="18" t="str">
        <f t="shared" si="1"/>
        <v/>
      </c>
    </row>
    <row r="33" spans="1:20" ht="22.5" customHeight="1" x14ac:dyDescent="0.25">
      <c r="A33" s="19">
        <v>27</v>
      </c>
      <c r="B33" s="19" t="str">
        <f t="shared" si="0"/>
        <v/>
      </c>
      <c r="C33" s="10"/>
      <c r="D33" s="90"/>
      <c r="E33" s="10"/>
      <c r="F33" s="90"/>
      <c r="G33" s="10"/>
      <c r="H33" s="90"/>
      <c r="I33" s="32"/>
      <c r="J33" s="32"/>
      <c r="K33" s="124"/>
      <c r="L33" s="85"/>
      <c r="M33" s="85"/>
      <c r="N33" s="82"/>
      <c r="O33" s="85"/>
      <c r="P33" s="89"/>
      <c r="Q33" s="10"/>
      <c r="R33" s="82"/>
      <c r="S33" s="90"/>
      <c r="T33" s="19" t="str">
        <f t="shared" si="1"/>
        <v/>
      </c>
    </row>
    <row r="34" spans="1:20" ht="22.5" customHeight="1" x14ac:dyDescent="0.25">
      <c r="A34" s="18">
        <v>28</v>
      </c>
      <c r="B34" s="18" t="str">
        <f t="shared" si="0"/>
        <v/>
      </c>
      <c r="C34" s="8"/>
      <c r="D34" s="9"/>
      <c r="E34" s="8"/>
      <c r="F34" s="9"/>
      <c r="G34" s="8"/>
      <c r="H34" s="9"/>
      <c r="I34" s="31"/>
      <c r="J34" s="31"/>
      <c r="K34" s="122"/>
      <c r="L34" s="123"/>
      <c r="M34" s="123"/>
      <c r="N34" s="6"/>
      <c r="O34" s="123"/>
      <c r="P34" s="127"/>
      <c r="Q34" s="8"/>
      <c r="R34" s="6"/>
      <c r="S34" s="9"/>
      <c r="T34" s="18" t="str">
        <f t="shared" si="1"/>
        <v/>
      </c>
    </row>
    <row r="35" spans="1:20" ht="22.5" customHeight="1" x14ac:dyDescent="0.25">
      <c r="A35" s="19">
        <v>29</v>
      </c>
      <c r="B35" s="19" t="str">
        <f t="shared" si="0"/>
        <v/>
      </c>
      <c r="C35" s="10"/>
      <c r="D35" s="90"/>
      <c r="E35" s="10"/>
      <c r="F35" s="90"/>
      <c r="G35" s="10"/>
      <c r="H35" s="90"/>
      <c r="I35" s="32"/>
      <c r="J35" s="32"/>
      <c r="K35" s="124"/>
      <c r="L35" s="85"/>
      <c r="M35" s="85"/>
      <c r="N35" s="82"/>
      <c r="O35" s="85"/>
      <c r="P35" s="89"/>
      <c r="Q35" s="10"/>
      <c r="R35" s="82"/>
      <c r="S35" s="90"/>
      <c r="T35" s="19" t="str">
        <f t="shared" si="1"/>
        <v/>
      </c>
    </row>
    <row r="36" spans="1:20" ht="22.5" customHeight="1" x14ac:dyDescent="0.25">
      <c r="A36" s="18">
        <v>30</v>
      </c>
      <c r="B36" s="18" t="str">
        <f t="shared" si="0"/>
        <v/>
      </c>
      <c r="C36" s="8"/>
      <c r="D36" s="9"/>
      <c r="E36" s="8"/>
      <c r="F36" s="9"/>
      <c r="G36" s="8"/>
      <c r="H36" s="9"/>
      <c r="I36" s="31"/>
      <c r="J36" s="31"/>
      <c r="K36" s="122"/>
      <c r="L36" s="123"/>
      <c r="M36" s="123"/>
      <c r="N36" s="6"/>
      <c r="O36" s="123"/>
      <c r="P36" s="127"/>
      <c r="Q36" s="8"/>
      <c r="R36" s="6"/>
      <c r="S36" s="9"/>
      <c r="T36" s="18" t="str">
        <f t="shared" si="1"/>
        <v/>
      </c>
    </row>
    <row r="37" spans="1:20" ht="22.5" customHeight="1" x14ac:dyDescent="0.25">
      <c r="A37" s="19">
        <v>31</v>
      </c>
      <c r="B37" s="19" t="str">
        <f t="shared" si="0"/>
        <v/>
      </c>
      <c r="C37" s="10"/>
      <c r="D37" s="90"/>
      <c r="E37" s="10"/>
      <c r="F37" s="90"/>
      <c r="G37" s="10"/>
      <c r="H37" s="90"/>
      <c r="I37" s="32"/>
      <c r="J37" s="32"/>
      <c r="K37" s="124"/>
      <c r="L37" s="85"/>
      <c r="M37" s="85"/>
      <c r="N37" s="82"/>
      <c r="O37" s="85"/>
      <c r="P37" s="89"/>
      <c r="Q37" s="10"/>
      <c r="R37" s="82"/>
      <c r="S37" s="90"/>
      <c r="T37" s="19" t="str">
        <f t="shared" si="1"/>
        <v/>
      </c>
    </row>
    <row r="38" spans="1:20" ht="22.5" customHeight="1" thickBot="1" x14ac:dyDescent="0.3">
      <c r="A38" s="26">
        <v>32</v>
      </c>
      <c r="B38" s="26" t="str">
        <f t="shared" si="0"/>
        <v/>
      </c>
      <c r="C38" s="27"/>
      <c r="D38" s="28"/>
      <c r="E38" s="11"/>
      <c r="F38" s="13"/>
      <c r="G38" s="11"/>
      <c r="H38" s="13"/>
      <c r="I38" s="33"/>
      <c r="J38" s="33"/>
      <c r="K38" s="125"/>
      <c r="L38" s="126"/>
      <c r="M38" s="126"/>
      <c r="N38" s="12"/>
      <c r="O38" s="126"/>
      <c r="P38" s="128"/>
      <c r="Q38" s="11"/>
      <c r="R38" s="12"/>
      <c r="S38" s="13"/>
      <c r="T38" s="20" t="str">
        <f t="shared" si="1"/>
        <v/>
      </c>
    </row>
    <row r="39" spans="1:20" ht="22.5" customHeight="1" thickBot="1" x14ac:dyDescent="0.3">
      <c r="A39" s="136" t="s">
        <v>378</v>
      </c>
      <c r="B39" s="137"/>
      <c r="C39" s="137"/>
      <c r="D39" s="138"/>
      <c r="E39" s="136" t="s">
        <v>310</v>
      </c>
      <c r="F39" s="137"/>
      <c r="G39" s="137"/>
      <c r="H39" s="137"/>
      <c r="I39" s="138"/>
      <c r="J39" s="136" t="s">
        <v>311</v>
      </c>
      <c r="K39" s="137"/>
      <c r="L39" s="137"/>
      <c r="M39" s="137"/>
      <c r="N39" s="138"/>
      <c r="O39" s="136" t="s">
        <v>379</v>
      </c>
      <c r="P39" s="137"/>
      <c r="Q39" s="137"/>
      <c r="R39" s="137"/>
      <c r="S39" s="137"/>
      <c r="T39" s="138"/>
    </row>
    <row r="40" spans="1:20" ht="30" customHeight="1" x14ac:dyDescent="0.25">
      <c r="A40" s="139" t="s">
        <v>377</v>
      </c>
      <c r="B40" s="140"/>
      <c r="C40" s="140"/>
      <c r="D40" s="141"/>
      <c r="E40" s="139" t="s">
        <v>377</v>
      </c>
      <c r="F40" s="140"/>
      <c r="G40" s="140"/>
      <c r="H40" s="140"/>
      <c r="I40" s="141"/>
      <c r="J40" s="139" t="s">
        <v>377</v>
      </c>
      <c r="K40" s="140"/>
      <c r="L40" s="140"/>
      <c r="M40" s="140"/>
      <c r="N40" s="141"/>
      <c r="O40" s="105" t="s">
        <v>271</v>
      </c>
      <c r="P40" s="84"/>
      <c r="Q40" s="106" t="s">
        <v>312</v>
      </c>
      <c r="R40" s="43"/>
      <c r="S40" s="104" t="s">
        <v>272</v>
      </c>
      <c r="T40" s="43"/>
    </row>
    <row r="41" spans="1:20" ht="30" customHeight="1" thickBot="1" x14ac:dyDescent="0.3">
      <c r="A41" s="142"/>
      <c r="B41" s="143"/>
      <c r="C41" s="143"/>
      <c r="D41" s="144"/>
      <c r="E41" s="142"/>
      <c r="F41" s="143"/>
      <c r="G41" s="143"/>
      <c r="H41" s="143"/>
      <c r="I41" s="144"/>
      <c r="J41" s="142"/>
      <c r="K41" s="143"/>
      <c r="L41" s="143"/>
      <c r="M41" s="143"/>
      <c r="N41" s="144"/>
      <c r="O41" s="103" t="s">
        <v>363</v>
      </c>
      <c r="P41" s="87"/>
      <c r="Q41" s="107" t="s">
        <v>360</v>
      </c>
      <c r="R41" s="42"/>
      <c r="S41" s="11" t="s">
        <v>349</v>
      </c>
      <c r="T41" s="42"/>
    </row>
    <row r="42" spans="1:20" ht="37.5" customHeight="1" x14ac:dyDescent="0.25">
      <c r="A42" s="142"/>
      <c r="B42" s="143"/>
      <c r="C42" s="143"/>
      <c r="D42" s="144"/>
      <c r="E42" s="142"/>
      <c r="F42" s="143"/>
      <c r="G42" s="143"/>
      <c r="H42" s="143"/>
      <c r="I42" s="144"/>
      <c r="J42" s="142"/>
      <c r="K42" s="143"/>
      <c r="L42" s="143"/>
      <c r="M42" s="143"/>
      <c r="N42" s="144"/>
      <c r="O42" s="183" t="s">
        <v>374</v>
      </c>
      <c r="P42" s="184"/>
      <c r="Q42" s="184"/>
      <c r="R42" s="184"/>
      <c r="S42" s="184"/>
      <c r="T42" s="185"/>
    </row>
    <row r="43" spans="1:20" ht="37.5" customHeight="1" thickBot="1" x14ac:dyDescent="0.3">
      <c r="A43" s="145"/>
      <c r="B43" s="146"/>
      <c r="C43" s="146"/>
      <c r="D43" s="147"/>
      <c r="E43" s="145"/>
      <c r="F43" s="146"/>
      <c r="G43" s="146"/>
      <c r="H43" s="146"/>
      <c r="I43" s="147"/>
      <c r="J43" s="145"/>
      <c r="K43" s="146"/>
      <c r="L43" s="146"/>
      <c r="M43" s="146"/>
      <c r="N43" s="147"/>
      <c r="O43" s="186"/>
      <c r="P43" s="187"/>
      <c r="Q43" s="187"/>
      <c r="R43" s="187"/>
      <c r="S43" s="187"/>
      <c r="T43" s="188"/>
    </row>
  </sheetData>
  <mergeCells count="36">
    <mergeCell ref="A40:D43"/>
    <mergeCell ref="E40:I43"/>
    <mergeCell ref="J40:N43"/>
    <mergeCell ref="O42:T43"/>
    <mergeCell ref="H5:I5"/>
    <mergeCell ref="K5:L5"/>
    <mergeCell ref="N5:O5"/>
    <mergeCell ref="P5:Q5"/>
    <mergeCell ref="R5:T5"/>
    <mergeCell ref="A39:D39"/>
    <mergeCell ref="E39:I39"/>
    <mergeCell ref="J39:N39"/>
    <mergeCell ref="O39:T39"/>
    <mergeCell ref="P4:T4"/>
    <mergeCell ref="S2:T2"/>
    <mergeCell ref="A3:B3"/>
    <mergeCell ref="C3:F3"/>
    <mergeCell ref="G3:H3"/>
    <mergeCell ref="I3:M3"/>
    <mergeCell ref="N3:O3"/>
    <mergeCell ref="P3:T3"/>
    <mergeCell ref="A4:B4"/>
    <mergeCell ref="C4:F4"/>
    <mergeCell ref="G4:H4"/>
    <mergeCell ref="I4:M4"/>
    <mergeCell ref="N4:O4"/>
    <mergeCell ref="A1:T1"/>
    <mergeCell ref="A2:B2"/>
    <mergeCell ref="C2:D2"/>
    <mergeCell ref="E2:F2"/>
    <mergeCell ref="G2:H2"/>
    <mergeCell ref="I2:J2"/>
    <mergeCell ref="K2:L2"/>
    <mergeCell ref="M2:N2"/>
    <mergeCell ref="O2:P2"/>
    <mergeCell ref="Q2:R2"/>
  </mergeCells>
  <conditionalFormatting sqref="B7:B27 B38">
    <cfRule type="containsBlanks" priority="40" stopIfTrue="1">
      <formula>LEN(TRIM(B7))=0</formula>
    </cfRule>
    <cfRule type="cellIs" dxfId="591" priority="41" stopIfTrue="1" operator="equal">
      <formula>0</formula>
    </cfRule>
    <cfRule type="cellIs" dxfId="590" priority="42" stopIfTrue="1" operator="equal">
      <formula>1</formula>
    </cfRule>
  </conditionalFormatting>
  <conditionalFormatting sqref="R5">
    <cfRule type="cellIs" dxfId="589" priority="29" stopIfTrue="1" operator="equal">
      <formula>"Failed"</formula>
    </cfRule>
    <cfRule type="cellIs" dxfId="588" priority="33" stopIfTrue="1" operator="equal">
      <formula>"No Entry"</formula>
    </cfRule>
    <cfRule type="cellIs" dxfId="587" priority="36" stopIfTrue="1" operator="equal">
      <formula>"Caution"</formula>
    </cfRule>
    <cfRule type="cellIs" dxfId="586" priority="37" stopIfTrue="1" operator="equal">
      <formula>"Pending"</formula>
    </cfRule>
    <cfRule type="cellIs" dxfId="585" priority="38" stopIfTrue="1" operator="equal">
      <formula>"Mitigated"</formula>
    </cfRule>
    <cfRule type="cellIs" dxfId="584" priority="39" stopIfTrue="1" operator="equal">
      <formula>"Passed"</formula>
    </cfRule>
  </conditionalFormatting>
  <conditionalFormatting sqref="E5 B5">
    <cfRule type="cellIs" dxfId="583" priority="30" operator="equal">
      <formula>"Error"</formula>
    </cfRule>
    <cfRule type="cellIs" dxfId="582" priority="34" operator="equal">
      <formula>"No Entry"</formula>
    </cfRule>
    <cfRule type="cellIs" dxfId="581" priority="35" operator="equal">
      <formula>"Pending"</formula>
    </cfRule>
  </conditionalFormatting>
  <conditionalFormatting sqref="C2">
    <cfRule type="cellIs" dxfId="580" priority="31" operator="equal">
      <formula>"Failed"</formula>
    </cfRule>
    <cfRule type="cellIs" dxfId="579" priority="32" operator="equal">
      <formula>"Pending"</formula>
    </cfRule>
  </conditionalFormatting>
  <conditionalFormatting sqref="T7:T38">
    <cfRule type="containsBlanks" priority="26" stopIfTrue="1">
      <formula>LEN(TRIM(T7))=0</formula>
    </cfRule>
    <cfRule type="cellIs" dxfId="578" priority="27" stopIfTrue="1" operator="lessThan">
      <formula>1</formula>
    </cfRule>
    <cfRule type="cellIs" dxfId="577" priority="28" stopIfTrue="1" operator="equal">
      <formula>1</formula>
    </cfRule>
  </conditionalFormatting>
  <conditionalFormatting sqref="H5">
    <cfRule type="cellIs" dxfId="576" priority="25" stopIfTrue="1" operator="equal">
      <formula>"No Entry"</formula>
    </cfRule>
  </conditionalFormatting>
  <conditionalFormatting sqref="H5:I5">
    <cfRule type="cellIs" dxfId="575" priority="23" operator="equal">
      <formula>"Pending"</formula>
    </cfRule>
    <cfRule type="containsBlanks" priority="24" stopIfTrue="1">
      <formula>LEN(TRIM(H5))=0</formula>
    </cfRule>
  </conditionalFormatting>
  <conditionalFormatting sqref="R5:T5">
    <cfRule type="cellIs" dxfId="574" priority="22" stopIfTrue="1" operator="equal">
      <formula>"Hazardous"</formula>
    </cfRule>
  </conditionalFormatting>
  <conditionalFormatting sqref="G2">
    <cfRule type="cellIs" dxfId="573" priority="20" operator="equal">
      <formula>"Failed"</formula>
    </cfRule>
    <cfRule type="cellIs" dxfId="572" priority="21" operator="equal">
      <formula>"Pending"</formula>
    </cfRule>
  </conditionalFormatting>
  <conditionalFormatting sqref="K2">
    <cfRule type="cellIs" dxfId="571" priority="18" operator="equal">
      <formula>"Failed"</formula>
    </cfRule>
    <cfRule type="cellIs" dxfId="570" priority="19" operator="equal">
      <formula>"Pending"</formula>
    </cfRule>
  </conditionalFormatting>
  <conditionalFormatting sqref="O2">
    <cfRule type="cellIs" dxfId="569" priority="16" operator="equal">
      <formula>"Failed"</formula>
    </cfRule>
    <cfRule type="cellIs" dxfId="568" priority="17" operator="equal">
      <formula>"Pending"</formula>
    </cfRule>
  </conditionalFormatting>
  <conditionalFormatting sqref="S2">
    <cfRule type="cellIs" dxfId="567" priority="14" operator="equal">
      <formula>"Failed"</formula>
    </cfRule>
    <cfRule type="cellIs" dxfId="566" priority="15" operator="equal">
      <formula>"Pending"</formula>
    </cfRule>
  </conditionalFormatting>
  <conditionalFormatting sqref="S2:T2">
    <cfRule type="cellIs" dxfId="565" priority="13" operator="equal">
      <formula>"Passed"</formula>
    </cfRule>
  </conditionalFormatting>
  <conditionalFormatting sqref="D5">
    <cfRule type="cellIs" dxfId="564" priority="10" operator="equal">
      <formula>"Error"</formula>
    </cfRule>
    <cfRule type="cellIs" dxfId="563" priority="11" operator="equal">
      <formula>"No Entry"</formula>
    </cfRule>
    <cfRule type="cellIs" dxfId="562" priority="12" operator="equal">
      <formula>"Pending"</formula>
    </cfRule>
  </conditionalFormatting>
  <conditionalFormatting sqref="F5">
    <cfRule type="cellIs" dxfId="561" priority="7" operator="equal">
      <formula>"Error"</formula>
    </cfRule>
    <cfRule type="cellIs" dxfId="560" priority="8" operator="equal">
      <formula>"No Entry"</formula>
    </cfRule>
    <cfRule type="cellIs" dxfId="559" priority="9" operator="equal">
      <formula>"Pending"</formula>
    </cfRule>
  </conditionalFormatting>
  <conditionalFormatting sqref="K5">
    <cfRule type="cellIs" dxfId="558" priority="6" stopIfTrue="1" operator="equal">
      <formula>"No Entry"</formula>
    </cfRule>
  </conditionalFormatting>
  <conditionalFormatting sqref="K5:L5">
    <cfRule type="cellIs" dxfId="557" priority="4" operator="equal">
      <formula>"Pending"</formula>
    </cfRule>
    <cfRule type="containsBlanks" priority="5" stopIfTrue="1">
      <formula>LEN(TRIM(K5))=0</formula>
    </cfRule>
  </conditionalFormatting>
  <conditionalFormatting sqref="N5">
    <cfRule type="cellIs" dxfId="556" priority="3" stopIfTrue="1" operator="equal">
      <formula>"No Entry"</formula>
    </cfRule>
  </conditionalFormatting>
  <conditionalFormatting sqref="N5:O5">
    <cfRule type="cellIs" dxfId="555" priority="1" operator="equal">
      <formula>"Pending"</formula>
    </cfRule>
    <cfRule type="containsBlanks" priority="2" stopIfTrue="1">
      <formula>LEN(TRIM(N5))=0</formula>
    </cfRule>
  </conditionalFormatting>
  <hyperlinks>
    <hyperlink ref="A1:T1" location="Summary!A1" display="Service de Génétique CHU Liège (BE/BEL). Tool for Sample Identification / Tracability  KASP Fluo vs. NGS.©"/>
  </hyperlinks>
  <printOptions horizontalCentered="1" verticalCentered="1"/>
  <pageMargins left="0.39370078740157483" right="0.39370078740157483" top="0.39370078740157483" bottom="0.39370078740157483" header="0.19685039370078741" footer="0.19685039370078741"/>
  <pageSetup paperSize="9" scale="48" orientation="landscape" horizontalDpi="0" verticalDpi="0" r:id="rId1"/>
  <headerFooter>
    <oddHeader>&amp;CSample01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60" zoomScaleNormal="70" zoomScalePageLayoutView="50" workbookViewId="0">
      <selection sqref="A1:T1"/>
    </sheetView>
  </sheetViews>
  <sheetFormatPr baseColWidth="10" defaultRowHeight="15" x14ac:dyDescent="0.25"/>
  <cols>
    <col min="1" max="20" width="14.28515625" style="5" customWidth="1"/>
    <col min="21" max="16384" width="11.42578125" style="5"/>
  </cols>
  <sheetData>
    <row r="1" spans="1:20" ht="27" customHeight="1" thickBot="1" x14ac:dyDescent="0.3">
      <c r="A1" s="176" t="s">
        <v>370</v>
      </c>
      <c r="B1" s="176"/>
      <c r="C1" s="176"/>
      <c r="D1" s="176"/>
      <c r="E1" s="176"/>
      <c r="F1" s="176"/>
      <c r="G1" s="176"/>
      <c r="H1" s="176"/>
      <c r="I1" s="176"/>
      <c r="J1" s="176"/>
      <c r="K1" s="176"/>
      <c r="L1" s="176"/>
      <c r="M1" s="176"/>
      <c r="N1" s="176"/>
      <c r="O1" s="176"/>
      <c r="P1" s="176"/>
      <c r="Q1" s="176"/>
      <c r="R1" s="176"/>
      <c r="S1" s="176"/>
      <c r="T1" s="176"/>
    </row>
    <row r="2" spans="1:20" s="15" customFormat="1" ht="22.5" customHeight="1" thickBot="1" x14ac:dyDescent="0.3">
      <c r="A2" s="169" t="s">
        <v>10</v>
      </c>
      <c r="B2" s="170"/>
      <c r="C2" s="171" t="str">
        <f>IF(UserData!C9="Passed",UserData!C4,UserData!C9)</f>
        <v>Pending</v>
      </c>
      <c r="D2" s="173"/>
      <c r="E2" s="169" t="s">
        <v>11</v>
      </c>
      <c r="F2" s="170"/>
      <c r="G2" s="171" t="str">
        <f>IF(UserData!C9="Passed",UserData!C5,UserData!C9)</f>
        <v>Pending</v>
      </c>
      <c r="H2" s="173"/>
      <c r="I2" s="169" t="s">
        <v>381</v>
      </c>
      <c r="J2" s="170"/>
      <c r="K2" s="171" t="str">
        <f>IF(UserData!C9="Passed",UserData!C6,UserData!C9)</f>
        <v>Pending</v>
      </c>
      <c r="L2" s="173"/>
      <c r="M2" s="169" t="s">
        <v>12</v>
      </c>
      <c r="N2" s="170"/>
      <c r="O2" s="171" t="str">
        <f>IF(UserData!C9="Passed",UserData!C7,UserData!C9)</f>
        <v>Pending</v>
      </c>
      <c r="P2" s="173"/>
      <c r="Q2" s="169" t="s">
        <v>352</v>
      </c>
      <c r="R2" s="170"/>
      <c r="S2" s="171" t="str">
        <f>UserData!C9</f>
        <v>Pending</v>
      </c>
      <c r="T2" s="173"/>
    </row>
    <row r="3" spans="1:20" s="15" customFormat="1" ht="22.5" customHeight="1" thickBot="1" x14ac:dyDescent="0.3">
      <c r="A3" s="169" t="s">
        <v>2</v>
      </c>
      <c r="B3" s="170"/>
      <c r="C3" s="171"/>
      <c r="D3" s="172"/>
      <c r="E3" s="172"/>
      <c r="F3" s="173"/>
      <c r="G3" s="169" t="s">
        <v>3</v>
      </c>
      <c r="H3" s="170"/>
      <c r="I3" s="171"/>
      <c r="J3" s="172"/>
      <c r="K3" s="172"/>
      <c r="L3" s="172"/>
      <c r="M3" s="173"/>
      <c r="N3" s="169" t="s">
        <v>345</v>
      </c>
      <c r="O3" s="170"/>
      <c r="P3" s="171"/>
      <c r="Q3" s="172"/>
      <c r="R3" s="172"/>
      <c r="S3" s="172"/>
      <c r="T3" s="173"/>
    </row>
    <row r="4" spans="1:20" s="15" customFormat="1" ht="22.5" customHeight="1" thickBot="1" x14ac:dyDescent="0.3">
      <c r="A4" s="169" t="s">
        <v>282</v>
      </c>
      <c r="B4" s="170"/>
      <c r="C4" s="171"/>
      <c r="D4" s="172"/>
      <c r="E4" s="172"/>
      <c r="F4" s="173"/>
      <c r="G4" s="169" t="s">
        <v>0</v>
      </c>
      <c r="H4" s="170"/>
      <c r="I4" s="171"/>
      <c r="J4" s="172"/>
      <c r="K4" s="172"/>
      <c r="L4" s="172"/>
      <c r="M4" s="173"/>
      <c r="N4" s="169" t="s">
        <v>1</v>
      </c>
      <c r="O4" s="170"/>
      <c r="P4" s="171"/>
      <c r="Q4" s="172"/>
      <c r="R4" s="172"/>
      <c r="S4" s="172"/>
      <c r="T4" s="173"/>
    </row>
    <row r="5" spans="1:20" s="29" customFormat="1" ht="22.5" customHeight="1" thickBot="1" x14ac:dyDescent="0.3">
      <c r="A5" s="100" t="s">
        <v>274</v>
      </c>
      <c r="B5" s="110" t="str">
        <f>IF(UserData!C9&lt;&gt;"Passed",UserData!C9,IF(COUNTIF(B7:B38,"")=32,"No Entry",IF(COUNTIF(B7:B38,"")+COUNTIF(B7:B38,1)+COUNTIF(B7:B38,0)&lt;&gt;32,"Error",SUM(B7:B38)/(32-COUNTIF(B7:B38,"")))))</f>
        <v>Pending</v>
      </c>
      <c r="C5" s="102" t="s">
        <v>271</v>
      </c>
      <c r="D5" s="120" t="str">
        <f>IF(S2&lt;&gt;"Passed",S2,IF($B5="No Entry","No Entry",COUNTIF(B7:B38,1)))</f>
        <v>Pending</v>
      </c>
      <c r="E5" s="97" t="s">
        <v>272</v>
      </c>
      <c r="F5" s="120" t="str">
        <f>IF(S2&lt;&gt;"Passed",S2,IF($B5="No Entry","No Entry",COUNTIF(B7:B38,0)))</f>
        <v>Pending</v>
      </c>
      <c r="G5" s="108" t="s">
        <v>366</v>
      </c>
      <c r="H5" s="174" t="str">
        <f>IF(S2&lt;&gt;"Passed",S2,IF(B5="No Entry","No Entry",1000000000*PRODUCT(I7:I38)))</f>
        <v>Pending</v>
      </c>
      <c r="I5" s="175"/>
      <c r="J5" s="109" t="s">
        <v>367</v>
      </c>
      <c r="K5" s="182" t="str">
        <f>IF(S2&lt;&gt;"Passed",S2,IF(B5="No Entry","No Entry",1000000000*PRODUCT(J7:J38)))</f>
        <v>Pending</v>
      </c>
      <c r="L5" s="175"/>
      <c r="M5" s="102" t="s">
        <v>368</v>
      </c>
      <c r="N5" s="182" t="str">
        <f>IF(S2&lt;&gt;"Passed",S2,IF(B5="No Entry","No Entry",1000000000*PRODUCT(T7:T38)))</f>
        <v>Pending</v>
      </c>
      <c r="O5" s="175"/>
      <c r="P5" s="177" t="s">
        <v>354</v>
      </c>
      <c r="Q5" s="178"/>
      <c r="R5" s="179" t="str">
        <f>IF(S2&lt;&gt;"Passed",S2,IF(B5="No Entry","No Entry",IF(N5&lt;=1000,"Passed",IF(N5&lt;=10000,"Mitigated",IF(N5&lt;=100000,"Caution",IF(N5&lt;=1000000,"Hazardous","Failed"))))))</f>
        <v>Pending</v>
      </c>
      <c r="S5" s="180"/>
      <c r="T5" s="181"/>
    </row>
    <row r="6" spans="1:20" ht="22.5" customHeight="1" thickBot="1" x14ac:dyDescent="0.3">
      <c r="A6" s="16" t="s">
        <v>6</v>
      </c>
      <c r="B6" s="101" t="s">
        <v>7</v>
      </c>
      <c r="C6" s="98" t="s">
        <v>4</v>
      </c>
      <c r="D6" s="99" t="s">
        <v>5</v>
      </c>
      <c r="E6" s="94" t="s">
        <v>318</v>
      </c>
      <c r="F6" s="91" t="s">
        <v>333</v>
      </c>
      <c r="G6" s="94" t="s">
        <v>320</v>
      </c>
      <c r="H6" s="91" t="s">
        <v>334</v>
      </c>
      <c r="I6" s="94" t="s">
        <v>346</v>
      </c>
      <c r="J6" s="91" t="s">
        <v>347</v>
      </c>
      <c r="K6" s="94" t="s">
        <v>321</v>
      </c>
      <c r="L6" s="95" t="s">
        <v>322</v>
      </c>
      <c r="M6" s="95" t="s">
        <v>323</v>
      </c>
      <c r="N6" s="95" t="s">
        <v>319</v>
      </c>
      <c r="O6" s="95" t="s">
        <v>350</v>
      </c>
      <c r="P6" s="96" t="s">
        <v>351</v>
      </c>
      <c r="Q6" s="92" t="s">
        <v>8</v>
      </c>
      <c r="R6" s="93" t="s">
        <v>9</v>
      </c>
      <c r="S6" s="91" t="s">
        <v>348</v>
      </c>
      <c r="T6" s="101" t="s">
        <v>369</v>
      </c>
    </row>
    <row r="7" spans="1:20" ht="22.5" customHeight="1" x14ac:dyDescent="0.25">
      <c r="A7" s="17">
        <v>1</v>
      </c>
      <c r="B7" s="17" t="str">
        <f>IF(OR(C7="",E7="",F7="",S$2&lt;&gt;"Passed"),"",IF(E7=F7,1,0))</f>
        <v/>
      </c>
      <c r="C7" s="7"/>
      <c r="D7" s="84"/>
      <c r="E7" s="7"/>
      <c r="F7" s="84"/>
      <c r="G7" s="7"/>
      <c r="H7" s="84"/>
      <c r="I7" s="30"/>
      <c r="J7" s="30"/>
      <c r="K7" s="121"/>
      <c r="L7" s="86"/>
      <c r="M7" s="86"/>
      <c r="N7" s="83"/>
      <c r="O7" s="86"/>
      <c r="P7" s="88"/>
      <c r="Q7" s="7"/>
      <c r="R7" s="83"/>
      <c r="S7" s="84"/>
      <c r="T7" s="17" t="str">
        <f>IF(ISNUMBER(B7),IF(E7=F7,I7,1),"")</f>
        <v/>
      </c>
    </row>
    <row r="8" spans="1:20" ht="22.5" customHeight="1" x14ac:dyDescent="0.25">
      <c r="A8" s="18">
        <v>2</v>
      </c>
      <c r="B8" s="18" t="str">
        <f t="shared" ref="B8:B38" si="0">IF(OR(C8="",E8="",F8="",S$2&lt;&gt;"Passed"),"",IF(E8=F8,1,0))</f>
        <v/>
      </c>
      <c r="C8" s="8"/>
      <c r="D8" s="9"/>
      <c r="E8" s="8"/>
      <c r="F8" s="9"/>
      <c r="G8" s="8"/>
      <c r="H8" s="9"/>
      <c r="I8" s="31"/>
      <c r="J8" s="31"/>
      <c r="K8" s="122"/>
      <c r="L8" s="123"/>
      <c r="M8" s="123"/>
      <c r="N8" s="6"/>
      <c r="O8" s="123"/>
      <c r="P8" s="127"/>
      <c r="Q8" s="8"/>
      <c r="R8" s="6"/>
      <c r="S8" s="9"/>
      <c r="T8" s="18" t="str">
        <f t="shared" ref="T8:T38" si="1">IF(ISNUMBER(B8),IF(E8=F8,I8,1),"")</f>
        <v/>
      </c>
    </row>
    <row r="9" spans="1:20" ht="22.5" customHeight="1" x14ac:dyDescent="0.25">
      <c r="A9" s="19">
        <v>3</v>
      </c>
      <c r="B9" s="19" t="str">
        <f t="shared" si="0"/>
        <v/>
      </c>
      <c r="C9" s="10"/>
      <c r="D9" s="90"/>
      <c r="E9" s="10"/>
      <c r="F9" s="90"/>
      <c r="G9" s="10"/>
      <c r="H9" s="90"/>
      <c r="I9" s="32"/>
      <c r="J9" s="32"/>
      <c r="K9" s="124"/>
      <c r="L9" s="85"/>
      <c r="M9" s="85"/>
      <c r="N9" s="82"/>
      <c r="O9" s="85"/>
      <c r="P9" s="89"/>
      <c r="Q9" s="10"/>
      <c r="R9" s="82"/>
      <c r="S9" s="90"/>
      <c r="T9" s="19" t="str">
        <f t="shared" si="1"/>
        <v/>
      </c>
    </row>
    <row r="10" spans="1:20" ht="22.5" customHeight="1" x14ac:dyDescent="0.25">
      <c r="A10" s="18">
        <v>4</v>
      </c>
      <c r="B10" s="18" t="str">
        <f t="shared" si="0"/>
        <v/>
      </c>
      <c r="C10" s="8"/>
      <c r="D10" s="9"/>
      <c r="E10" s="8"/>
      <c r="F10" s="9"/>
      <c r="G10" s="8"/>
      <c r="H10" s="9"/>
      <c r="I10" s="31"/>
      <c r="J10" s="31"/>
      <c r="K10" s="122"/>
      <c r="L10" s="123"/>
      <c r="M10" s="123"/>
      <c r="N10" s="6"/>
      <c r="O10" s="123"/>
      <c r="P10" s="127"/>
      <c r="Q10" s="8"/>
      <c r="R10" s="6"/>
      <c r="S10" s="9"/>
      <c r="T10" s="18" t="str">
        <f t="shared" si="1"/>
        <v/>
      </c>
    </row>
    <row r="11" spans="1:20" ht="22.5" customHeight="1" x14ac:dyDescent="0.25">
      <c r="A11" s="19">
        <v>5</v>
      </c>
      <c r="B11" s="19" t="str">
        <f t="shared" si="0"/>
        <v/>
      </c>
      <c r="C11" s="10"/>
      <c r="D11" s="90"/>
      <c r="E11" s="10"/>
      <c r="F11" s="90"/>
      <c r="G11" s="10"/>
      <c r="H11" s="90"/>
      <c r="I11" s="32"/>
      <c r="J11" s="32"/>
      <c r="K11" s="124"/>
      <c r="L11" s="85"/>
      <c r="M11" s="85"/>
      <c r="N11" s="82"/>
      <c r="O11" s="85"/>
      <c r="P11" s="89"/>
      <c r="Q11" s="10"/>
      <c r="R11" s="82"/>
      <c r="S11" s="90"/>
      <c r="T11" s="19" t="str">
        <f t="shared" si="1"/>
        <v/>
      </c>
    </row>
    <row r="12" spans="1:20" ht="22.5" customHeight="1" x14ac:dyDescent="0.25">
      <c r="A12" s="18">
        <v>6</v>
      </c>
      <c r="B12" s="18" t="str">
        <f t="shared" si="0"/>
        <v/>
      </c>
      <c r="C12" s="8"/>
      <c r="D12" s="9"/>
      <c r="E12" s="8"/>
      <c r="F12" s="9"/>
      <c r="G12" s="8"/>
      <c r="H12" s="9"/>
      <c r="I12" s="31"/>
      <c r="J12" s="31"/>
      <c r="K12" s="122"/>
      <c r="L12" s="123"/>
      <c r="M12" s="123"/>
      <c r="N12" s="6"/>
      <c r="O12" s="123"/>
      <c r="P12" s="127"/>
      <c r="Q12" s="8"/>
      <c r="R12" s="6"/>
      <c r="S12" s="9"/>
      <c r="T12" s="18" t="str">
        <f t="shared" si="1"/>
        <v/>
      </c>
    </row>
    <row r="13" spans="1:20" ht="22.5" customHeight="1" x14ac:dyDescent="0.25">
      <c r="A13" s="19">
        <v>7</v>
      </c>
      <c r="B13" s="19" t="str">
        <f t="shared" si="0"/>
        <v/>
      </c>
      <c r="C13" s="10"/>
      <c r="D13" s="90"/>
      <c r="E13" s="10"/>
      <c r="F13" s="90"/>
      <c r="G13" s="10"/>
      <c r="H13" s="90"/>
      <c r="I13" s="32"/>
      <c r="J13" s="32"/>
      <c r="K13" s="124"/>
      <c r="L13" s="85"/>
      <c r="M13" s="85"/>
      <c r="N13" s="82"/>
      <c r="O13" s="85"/>
      <c r="P13" s="89"/>
      <c r="Q13" s="10"/>
      <c r="R13" s="82"/>
      <c r="S13" s="90"/>
      <c r="T13" s="19" t="str">
        <f t="shared" si="1"/>
        <v/>
      </c>
    </row>
    <row r="14" spans="1:20" ht="22.5" customHeight="1" x14ac:dyDescent="0.25">
      <c r="A14" s="18">
        <v>8</v>
      </c>
      <c r="B14" s="18" t="str">
        <f t="shared" si="0"/>
        <v/>
      </c>
      <c r="C14" s="8"/>
      <c r="D14" s="9"/>
      <c r="E14" s="8"/>
      <c r="F14" s="9"/>
      <c r="G14" s="8"/>
      <c r="H14" s="9"/>
      <c r="I14" s="31"/>
      <c r="J14" s="31"/>
      <c r="K14" s="122"/>
      <c r="L14" s="123"/>
      <c r="M14" s="123"/>
      <c r="N14" s="6"/>
      <c r="O14" s="123"/>
      <c r="P14" s="127"/>
      <c r="Q14" s="8"/>
      <c r="R14" s="6"/>
      <c r="S14" s="9"/>
      <c r="T14" s="18" t="str">
        <f t="shared" si="1"/>
        <v/>
      </c>
    </row>
    <row r="15" spans="1:20" ht="22.5" customHeight="1" x14ac:dyDescent="0.25">
      <c r="A15" s="19">
        <v>9</v>
      </c>
      <c r="B15" s="19" t="str">
        <f t="shared" si="0"/>
        <v/>
      </c>
      <c r="C15" s="10"/>
      <c r="D15" s="90"/>
      <c r="E15" s="10"/>
      <c r="F15" s="90"/>
      <c r="G15" s="10"/>
      <c r="H15" s="90"/>
      <c r="I15" s="32"/>
      <c r="J15" s="32"/>
      <c r="K15" s="124"/>
      <c r="L15" s="85"/>
      <c r="M15" s="85"/>
      <c r="N15" s="82"/>
      <c r="O15" s="85"/>
      <c r="P15" s="89"/>
      <c r="Q15" s="10"/>
      <c r="R15" s="82"/>
      <c r="S15" s="90"/>
      <c r="T15" s="19" t="str">
        <f t="shared" si="1"/>
        <v/>
      </c>
    </row>
    <row r="16" spans="1:20" ht="22.5" customHeight="1" x14ac:dyDescent="0.25">
      <c r="A16" s="18">
        <v>10</v>
      </c>
      <c r="B16" s="18" t="str">
        <f t="shared" si="0"/>
        <v/>
      </c>
      <c r="C16" s="8"/>
      <c r="D16" s="9"/>
      <c r="E16" s="8"/>
      <c r="F16" s="9"/>
      <c r="G16" s="8"/>
      <c r="H16" s="9"/>
      <c r="I16" s="31"/>
      <c r="J16" s="31"/>
      <c r="K16" s="122"/>
      <c r="L16" s="123"/>
      <c r="M16" s="123"/>
      <c r="N16" s="6"/>
      <c r="O16" s="123"/>
      <c r="P16" s="127"/>
      <c r="Q16" s="8"/>
      <c r="R16" s="6"/>
      <c r="S16" s="9"/>
      <c r="T16" s="18" t="str">
        <f t="shared" si="1"/>
        <v/>
      </c>
    </row>
    <row r="17" spans="1:20" ht="22.5" customHeight="1" x14ac:dyDescent="0.25">
      <c r="A17" s="19">
        <v>11</v>
      </c>
      <c r="B17" s="19" t="str">
        <f t="shared" si="0"/>
        <v/>
      </c>
      <c r="C17" s="10"/>
      <c r="D17" s="90"/>
      <c r="E17" s="10"/>
      <c r="F17" s="90"/>
      <c r="G17" s="10"/>
      <c r="H17" s="90"/>
      <c r="I17" s="32"/>
      <c r="J17" s="32"/>
      <c r="K17" s="124"/>
      <c r="L17" s="85"/>
      <c r="M17" s="85"/>
      <c r="N17" s="82"/>
      <c r="O17" s="85"/>
      <c r="P17" s="89"/>
      <c r="Q17" s="10"/>
      <c r="R17" s="82"/>
      <c r="S17" s="90"/>
      <c r="T17" s="19" t="str">
        <f t="shared" si="1"/>
        <v/>
      </c>
    </row>
    <row r="18" spans="1:20" ht="22.5" customHeight="1" x14ac:dyDescent="0.25">
      <c r="A18" s="18">
        <v>12</v>
      </c>
      <c r="B18" s="18" t="str">
        <f t="shared" si="0"/>
        <v/>
      </c>
      <c r="C18" s="8"/>
      <c r="D18" s="9"/>
      <c r="E18" s="8"/>
      <c r="F18" s="9"/>
      <c r="G18" s="8"/>
      <c r="H18" s="9"/>
      <c r="I18" s="31"/>
      <c r="J18" s="31"/>
      <c r="K18" s="122"/>
      <c r="L18" s="123"/>
      <c r="M18" s="123"/>
      <c r="N18" s="6"/>
      <c r="O18" s="123"/>
      <c r="P18" s="127"/>
      <c r="Q18" s="8"/>
      <c r="R18" s="6"/>
      <c r="S18" s="9"/>
      <c r="T18" s="18" t="str">
        <f t="shared" si="1"/>
        <v/>
      </c>
    </row>
    <row r="19" spans="1:20" ht="22.5" customHeight="1" x14ac:dyDescent="0.25">
      <c r="A19" s="19">
        <v>13</v>
      </c>
      <c r="B19" s="19" t="str">
        <f t="shared" si="0"/>
        <v/>
      </c>
      <c r="C19" s="10"/>
      <c r="D19" s="90"/>
      <c r="E19" s="10"/>
      <c r="F19" s="90"/>
      <c r="G19" s="10"/>
      <c r="H19" s="90"/>
      <c r="I19" s="32"/>
      <c r="J19" s="32"/>
      <c r="K19" s="124"/>
      <c r="L19" s="85"/>
      <c r="M19" s="85"/>
      <c r="N19" s="82"/>
      <c r="O19" s="85"/>
      <c r="P19" s="89"/>
      <c r="Q19" s="10"/>
      <c r="R19" s="82"/>
      <c r="S19" s="90"/>
      <c r="T19" s="19" t="str">
        <f t="shared" si="1"/>
        <v/>
      </c>
    </row>
    <row r="20" spans="1:20" ht="22.5" customHeight="1" x14ac:dyDescent="0.25">
      <c r="A20" s="18">
        <v>14</v>
      </c>
      <c r="B20" s="18" t="str">
        <f t="shared" si="0"/>
        <v/>
      </c>
      <c r="C20" s="8"/>
      <c r="D20" s="9"/>
      <c r="E20" s="8"/>
      <c r="F20" s="9"/>
      <c r="G20" s="8"/>
      <c r="H20" s="9"/>
      <c r="I20" s="31"/>
      <c r="J20" s="31"/>
      <c r="K20" s="122"/>
      <c r="L20" s="123"/>
      <c r="M20" s="123"/>
      <c r="N20" s="6"/>
      <c r="O20" s="123"/>
      <c r="P20" s="127"/>
      <c r="Q20" s="8"/>
      <c r="R20" s="6"/>
      <c r="S20" s="9"/>
      <c r="T20" s="18" t="str">
        <f t="shared" si="1"/>
        <v/>
      </c>
    </row>
    <row r="21" spans="1:20" ht="22.5" customHeight="1" x14ac:dyDescent="0.25">
      <c r="A21" s="19">
        <v>15</v>
      </c>
      <c r="B21" s="19" t="str">
        <f t="shared" si="0"/>
        <v/>
      </c>
      <c r="C21" s="10"/>
      <c r="D21" s="90"/>
      <c r="E21" s="10"/>
      <c r="F21" s="90"/>
      <c r="G21" s="10"/>
      <c r="H21" s="90"/>
      <c r="I21" s="32"/>
      <c r="J21" s="32"/>
      <c r="K21" s="124"/>
      <c r="L21" s="85"/>
      <c r="M21" s="85"/>
      <c r="N21" s="82"/>
      <c r="O21" s="85"/>
      <c r="P21" s="89"/>
      <c r="Q21" s="10"/>
      <c r="R21" s="82"/>
      <c r="S21" s="90"/>
      <c r="T21" s="19" t="str">
        <f t="shared" si="1"/>
        <v/>
      </c>
    </row>
    <row r="22" spans="1:20" ht="22.5" customHeight="1" x14ac:dyDescent="0.25">
      <c r="A22" s="18">
        <v>16</v>
      </c>
      <c r="B22" s="18" t="str">
        <f t="shared" si="0"/>
        <v/>
      </c>
      <c r="C22" s="8"/>
      <c r="D22" s="9"/>
      <c r="E22" s="8"/>
      <c r="F22" s="9"/>
      <c r="G22" s="8"/>
      <c r="H22" s="9"/>
      <c r="I22" s="31"/>
      <c r="J22" s="31"/>
      <c r="K22" s="122"/>
      <c r="L22" s="123"/>
      <c r="M22" s="123"/>
      <c r="N22" s="6"/>
      <c r="O22" s="123"/>
      <c r="P22" s="127"/>
      <c r="Q22" s="8"/>
      <c r="R22" s="6"/>
      <c r="S22" s="9"/>
      <c r="T22" s="18" t="str">
        <f t="shared" si="1"/>
        <v/>
      </c>
    </row>
    <row r="23" spans="1:20" ht="22.5" customHeight="1" x14ac:dyDescent="0.25">
      <c r="A23" s="19">
        <v>17</v>
      </c>
      <c r="B23" s="19" t="str">
        <f t="shared" si="0"/>
        <v/>
      </c>
      <c r="C23" s="10"/>
      <c r="D23" s="90"/>
      <c r="E23" s="10"/>
      <c r="F23" s="90"/>
      <c r="G23" s="10"/>
      <c r="H23" s="90"/>
      <c r="I23" s="32"/>
      <c r="J23" s="32"/>
      <c r="K23" s="124"/>
      <c r="L23" s="85"/>
      <c r="M23" s="85"/>
      <c r="N23" s="82"/>
      <c r="O23" s="85"/>
      <c r="P23" s="89"/>
      <c r="Q23" s="10"/>
      <c r="R23" s="82"/>
      <c r="S23" s="90"/>
      <c r="T23" s="19" t="str">
        <f t="shared" si="1"/>
        <v/>
      </c>
    </row>
    <row r="24" spans="1:20" ht="22.5" customHeight="1" x14ac:dyDescent="0.25">
      <c r="A24" s="18">
        <v>18</v>
      </c>
      <c r="B24" s="18" t="str">
        <f t="shared" si="0"/>
        <v/>
      </c>
      <c r="C24" s="8"/>
      <c r="D24" s="9"/>
      <c r="E24" s="8"/>
      <c r="F24" s="9"/>
      <c r="G24" s="8"/>
      <c r="H24" s="9"/>
      <c r="I24" s="31"/>
      <c r="J24" s="31"/>
      <c r="K24" s="122"/>
      <c r="L24" s="123"/>
      <c r="M24" s="123"/>
      <c r="N24" s="6"/>
      <c r="O24" s="123"/>
      <c r="P24" s="127"/>
      <c r="Q24" s="8"/>
      <c r="R24" s="6"/>
      <c r="S24" s="9"/>
      <c r="T24" s="18" t="str">
        <f t="shared" si="1"/>
        <v/>
      </c>
    </row>
    <row r="25" spans="1:20" ht="22.5" customHeight="1" x14ac:dyDescent="0.25">
      <c r="A25" s="19">
        <v>19</v>
      </c>
      <c r="B25" s="19" t="str">
        <f t="shared" si="0"/>
        <v/>
      </c>
      <c r="C25" s="10"/>
      <c r="D25" s="90"/>
      <c r="E25" s="10"/>
      <c r="F25" s="90"/>
      <c r="G25" s="10"/>
      <c r="H25" s="90"/>
      <c r="I25" s="32"/>
      <c r="J25" s="32"/>
      <c r="K25" s="124"/>
      <c r="L25" s="85"/>
      <c r="M25" s="85"/>
      <c r="N25" s="82"/>
      <c r="O25" s="85"/>
      <c r="P25" s="89"/>
      <c r="Q25" s="10"/>
      <c r="R25" s="82"/>
      <c r="S25" s="90"/>
      <c r="T25" s="19" t="str">
        <f t="shared" si="1"/>
        <v/>
      </c>
    </row>
    <row r="26" spans="1:20" ht="22.5" customHeight="1" x14ac:dyDescent="0.25">
      <c r="A26" s="18">
        <v>20</v>
      </c>
      <c r="B26" s="18" t="str">
        <f t="shared" si="0"/>
        <v/>
      </c>
      <c r="C26" s="8"/>
      <c r="D26" s="9"/>
      <c r="E26" s="8"/>
      <c r="F26" s="9"/>
      <c r="G26" s="8"/>
      <c r="H26" s="9"/>
      <c r="I26" s="31"/>
      <c r="J26" s="31"/>
      <c r="K26" s="122"/>
      <c r="L26" s="123"/>
      <c r="M26" s="123"/>
      <c r="N26" s="6"/>
      <c r="O26" s="123"/>
      <c r="P26" s="127"/>
      <c r="Q26" s="8"/>
      <c r="R26" s="6"/>
      <c r="S26" s="9"/>
      <c r="T26" s="18" t="str">
        <f t="shared" si="1"/>
        <v/>
      </c>
    </row>
    <row r="27" spans="1:20" ht="22.5" customHeight="1" x14ac:dyDescent="0.25">
      <c r="A27" s="19">
        <v>21</v>
      </c>
      <c r="B27" s="19" t="str">
        <f t="shared" si="0"/>
        <v/>
      </c>
      <c r="C27" s="10"/>
      <c r="D27" s="90"/>
      <c r="E27" s="10"/>
      <c r="F27" s="90"/>
      <c r="G27" s="10"/>
      <c r="H27" s="90"/>
      <c r="I27" s="32"/>
      <c r="J27" s="32"/>
      <c r="K27" s="124"/>
      <c r="L27" s="85"/>
      <c r="M27" s="85"/>
      <c r="N27" s="82"/>
      <c r="O27" s="85"/>
      <c r="P27" s="89"/>
      <c r="Q27" s="10"/>
      <c r="R27" s="82"/>
      <c r="S27" s="90"/>
      <c r="T27" s="19" t="str">
        <f t="shared" si="1"/>
        <v/>
      </c>
    </row>
    <row r="28" spans="1:20" ht="22.5" customHeight="1" x14ac:dyDescent="0.25">
      <c r="A28" s="18">
        <v>22</v>
      </c>
      <c r="B28" s="18" t="str">
        <f t="shared" si="0"/>
        <v/>
      </c>
      <c r="C28" s="8"/>
      <c r="D28" s="9"/>
      <c r="E28" s="8"/>
      <c r="F28" s="9"/>
      <c r="G28" s="8"/>
      <c r="H28" s="9"/>
      <c r="I28" s="31"/>
      <c r="J28" s="31"/>
      <c r="K28" s="122"/>
      <c r="L28" s="123"/>
      <c r="M28" s="123"/>
      <c r="N28" s="6"/>
      <c r="O28" s="123"/>
      <c r="P28" s="127"/>
      <c r="Q28" s="8"/>
      <c r="R28" s="6"/>
      <c r="S28" s="9"/>
      <c r="T28" s="18" t="str">
        <f t="shared" si="1"/>
        <v/>
      </c>
    </row>
    <row r="29" spans="1:20" ht="22.5" customHeight="1" x14ac:dyDescent="0.25">
      <c r="A29" s="19">
        <v>23</v>
      </c>
      <c r="B29" s="19" t="str">
        <f t="shared" si="0"/>
        <v/>
      </c>
      <c r="C29" s="10"/>
      <c r="D29" s="90"/>
      <c r="E29" s="10"/>
      <c r="F29" s="90"/>
      <c r="G29" s="10"/>
      <c r="H29" s="90"/>
      <c r="I29" s="32"/>
      <c r="J29" s="32"/>
      <c r="K29" s="124"/>
      <c r="L29" s="85"/>
      <c r="M29" s="85"/>
      <c r="N29" s="82"/>
      <c r="O29" s="85"/>
      <c r="P29" s="89"/>
      <c r="Q29" s="10"/>
      <c r="R29" s="82"/>
      <c r="S29" s="90"/>
      <c r="T29" s="19" t="str">
        <f t="shared" si="1"/>
        <v/>
      </c>
    </row>
    <row r="30" spans="1:20" ht="22.5" customHeight="1" x14ac:dyDescent="0.25">
      <c r="A30" s="18">
        <v>24</v>
      </c>
      <c r="B30" s="18" t="str">
        <f t="shared" si="0"/>
        <v/>
      </c>
      <c r="C30" s="8"/>
      <c r="D30" s="9"/>
      <c r="E30" s="8"/>
      <c r="F30" s="9"/>
      <c r="G30" s="8"/>
      <c r="H30" s="9"/>
      <c r="I30" s="31"/>
      <c r="J30" s="31"/>
      <c r="K30" s="122"/>
      <c r="L30" s="123"/>
      <c r="M30" s="123"/>
      <c r="N30" s="6"/>
      <c r="O30" s="123"/>
      <c r="P30" s="127"/>
      <c r="Q30" s="8"/>
      <c r="R30" s="6"/>
      <c r="S30" s="9"/>
      <c r="T30" s="18" t="str">
        <f t="shared" si="1"/>
        <v/>
      </c>
    </row>
    <row r="31" spans="1:20" ht="22.5" customHeight="1" x14ac:dyDescent="0.25">
      <c r="A31" s="19">
        <v>25</v>
      </c>
      <c r="B31" s="19" t="str">
        <f t="shared" si="0"/>
        <v/>
      </c>
      <c r="C31" s="10"/>
      <c r="D31" s="90"/>
      <c r="E31" s="10"/>
      <c r="F31" s="90"/>
      <c r="G31" s="10"/>
      <c r="H31" s="90"/>
      <c r="I31" s="32"/>
      <c r="J31" s="32"/>
      <c r="K31" s="124"/>
      <c r="L31" s="85"/>
      <c r="M31" s="85"/>
      <c r="N31" s="82"/>
      <c r="O31" s="85"/>
      <c r="P31" s="89"/>
      <c r="Q31" s="10"/>
      <c r="R31" s="82"/>
      <c r="S31" s="90"/>
      <c r="T31" s="19" t="str">
        <f t="shared" si="1"/>
        <v/>
      </c>
    </row>
    <row r="32" spans="1:20" ht="22.5" customHeight="1" x14ac:dyDescent="0.25">
      <c r="A32" s="18">
        <v>26</v>
      </c>
      <c r="B32" s="18" t="str">
        <f t="shared" si="0"/>
        <v/>
      </c>
      <c r="C32" s="8"/>
      <c r="D32" s="9"/>
      <c r="E32" s="8"/>
      <c r="F32" s="9"/>
      <c r="G32" s="8"/>
      <c r="H32" s="9"/>
      <c r="I32" s="31"/>
      <c r="J32" s="31"/>
      <c r="K32" s="122"/>
      <c r="L32" s="123"/>
      <c r="M32" s="123"/>
      <c r="N32" s="6"/>
      <c r="O32" s="123"/>
      <c r="P32" s="127"/>
      <c r="Q32" s="8"/>
      <c r="R32" s="6"/>
      <c r="S32" s="9"/>
      <c r="T32" s="18" t="str">
        <f t="shared" si="1"/>
        <v/>
      </c>
    </row>
    <row r="33" spans="1:20" ht="22.5" customHeight="1" x14ac:dyDescent="0.25">
      <c r="A33" s="19">
        <v>27</v>
      </c>
      <c r="B33" s="19" t="str">
        <f t="shared" si="0"/>
        <v/>
      </c>
      <c r="C33" s="10"/>
      <c r="D33" s="90"/>
      <c r="E33" s="10"/>
      <c r="F33" s="90"/>
      <c r="G33" s="10"/>
      <c r="H33" s="90"/>
      <c r="I33" s="32"/>
      <c r="J33" s="32"/>
      <c r="K33" s="124"/>
      <c r="L33" s="85"/>
      <c r="M33" s="85"/>
      <c r="N33" s="82"/>
      <c r="O33" s="85"/>
      <c r="P33" s="89"/>
      <c r="Q33" s="10"/>
      <c r="R33" s="82"/>
      <c r="S33" s="90"/>
      <c r="T33" s="19" t="str">
        <f t="shared" si="1"/>
        <v/>
      </c>
    </row>
    <row r="34" spans="1:20" ht="22.5" customHeight="1" x14ac:dyDescent="0.25">
      <c r="A34" s="18">
        <v>28</v>
      </c>
      <c r="B34" s="18" t="str">
        <f t="shared" si="0"/>
        <v/>
      </c>
      <c r="C34" s="8"/>
      <c r="D34" s="9"/>
      <c r="E34" s="8"/>
      <c r="F34" s="9"/>
      <c r="G34" s="8"/>
      <c r="H34" s="9"/>
      <c r="I34" s="31"/>
      <c r="J34" s="31"/>
      <c r="K34" s="122"/>
      <c r="L34" s="123"/>
      <c r="M34" s="123"/>
      <c r="N34" s="6"/>
      <c r="O34" s="123"/>
      <c r="P34" s="127"/>
      <c r="Q34" s="8"/>
      <c r="R34" s="6"/>
      <c r="S34" s="9"/>
      <c r="T34" s="18" t="str">
        <f t="shared" si="1"/>
        <v/>
      </c>
    </row>
    <row r="35" spans="1:20" ht="22.5" customHeight="1" x14ac:dyDescent="0.25">
      <c r="A35" s="19">
        <v>29</v>
      </c>
      <c r="B35" s="19" t="str">
        <f t="shared" si="0"/>
        <v/>
      </c>
      <c r="C35" s="10"/>
      <c r="D35" s="90"/>
      <c r="E35" s="10"/>
      <c r="F35" s="90"/>
      <c r="G35" s="10"/>
      <c r="H35" s="90"/>
      <c r="I35" s="32"/>
      <c r="J35" s="32"/>
      <c r="K35" s="124"/>
      <c r="L35" s="85"/>
      <c r="M35" s="85"/>
      <c r="N35" s="82"/>
      <c r="O35" s="85"/>
      <c r="P35" s="89"/>
      <c r="Q35" s="10"/>
      <c r="R35" s="82"/>
      <c r="S35" s="90"/>
      <c r="T35" s="19" t="str">
        <f t="shared" si="1"/>
        <v/>
      </c>
    </row>
    <row r="36" spans="1:20" ht="22.5" customHeight="1" x14ac:dyDescent="0.25">
      <c r="A36" s="18">
        <v>30</v>
      </c>
      <c r="B36" s="18" t="str">
        <f t="shared" si="0"/>
        <v/>
      </c>
      <c r="C36" s="8"/>
      <c r="D36" s="9"/>
      <c r="E36" s="8"/>
      <c r="F36" s="9"/>
      <c r="G36" s="8"/>
      <c r="H36" s="9"/>
      <c r="I36" s="31"/>
      <c r="J36" s="31"/>
      <c r="K36" s="122"/>
      <c r="L36" s="123"/>
      <c r="M36" s="123"/>
      <c r="N36" s="6"/>
      <c r="O36" s="123"/>
      <c r="P36" s="127"/>
      <c r="Q36" s="8"/>
      <c r="R36" s="6"/>
      <c r="S36" s="9"/>
      <c r="T36" s="18" t="str">
        <f t="shared" si="1"/>
        <v/>
      </c>
    </row>
    <row r="37" spans="1:20" ht="22.5" customHeight="1" x14ac:dyDescent="0.25">
      <c r="A37" s="19">
        <v>31</v>
      </c>
      <c r="B37" s="19" t="str">
        <f t="shared" si="0"/>
        <v/>
      </c>
      <c r="C37" s="10"/>
      <c r="D37" s="90"/>
      <c r="E37" s="10"/>
      <c r="F37" s="90"/>
      <c r="G37" s="10"/>
      <c r="H37" s="90"/>
      <c r="I37" s="32"/>
      <c r="J37" s="32"/>
      <c r="K37" s="124"/>
      <c r="L37" s="85"/>
      <c r="M37" s="85"/>
      <c r="N37" s="82"/>
      <c r="O37" s="85"/>
      <c r="P37" s="89"/>
      <c r="Q37" s="10"/>
      <c r="R37" s="82"/>
      <c r="S37" s="90"/>
      <c r="T37" s="19" t="str">
        <f t="shared" si="1"/>
        <v/>
      </c>
    </row>
    <row r="38" spans="1:20" ht="22.5" customHeight="1" thickBot="1" x14ac:dyDescent="0.3">
      <c r="A38" s="26">
        <v>32</v>
      </c>
      <c r="B38" s="26" t="str">
        <f t="shared" si="0"/>
        <v/>
      </c>
      <c r="C38" s="27"/>
      <c r="D38" s="28"/>
      <c r="E38" s="11"/>
      <c r="F38" s="13"/>
      <c r="G38" s="11"/>
      <c r="H38" s="13"/>
      <c r="I38" s="33"/>
      <c r="J38" s="33"/>
      <c r="K38" s="125"/>
      <c r="L38" s="126"/>
      <c r="M38" s="126"/>
      <c r="N38" s="12"/>
      <c r="O38" s="126"/>
      <c r="P38" s="128"/>
      <c r="Q38" s="11"/>
      <c r="R38" s="12"/>
      <c r="S38" s="13"/>
      <c r="T38" s="20" t="str">
        <f t="shared" si="1"/>
        <v/>
      </c>
    </row>
    <row r="39" spans="1:20" ht="22.5" customHeight="1" thickBot="1" x14ac:dyDescent="0.3">
      <c r="A39" s="136" t="s">
        <v>378</v>
      </c>
      <c r="B39" s="137"/>
      <c r="C39" s="137"/>
      <c r="D39" s="138"/>
      <c r="E39" s="136" t="s">
        <v>310</v>
      </c>
      <c r="F39" s="137"/>
      <c r="G39" s="137"/>
      <c r="H39" s="137"/>
      <c r="I39" s="138"/>
      <c r="J39" s="136" t="s">
        <v>311</v>
      </c>
      <c r="K39" s="137"/>
      <c r="L39" s="137"/>
      <c r="M39" s="137"/>
      <c r="N39" s="138"/>
      <c r="O39" s="136" t="s">
        <v>379</v>
      </c>
      <c r="P39" s="137"/>
      <c r="Q39" s="137"/>
      <c r="R39" s="137"/>
      <c r="S39" s="137"/>
      <c r="T39" s="138"/>
    </row>
    <row r="40" spans="1:20" ht="30" customHeight="1" x14ac:dyDescent="0.25">
      <c r="A40" s="139" t="s">
        <v>377</v>
      </c>
      <c r="B40" s="140"/>
      <c r="C40" s="140"/>
      <c r="D40" s="141"/>
      <c r="E40" s="139" t="s">
        <v>377</v>
      </c>
      <c r="F40" s="140"/>
      <c r="G40" s="140"/>
      <c r="H40" s="140"/>
      <c r="I40" s="141"/>
      <c r="J40" s="139" t="s">
        <v>377</v>
      </c>
      <c r="K40" s="140"/>
      <c r="L40" s="140"/>
      <c r="M40" s="140"/>
      <c r="N40" s="141"/>
      <c r="O40" s="105" t="s">
        <v>271</v>
      </c>
      <c r="P40" s="84"/>
      <c r="Q40" s="106" t="s">
        <v>312</v>
      </c>
      <c r="R40" s="43"/>
      <c r="S40" s="104" t="s">
        <v>272</v>
      </c>
      <c r="T40" s="43"/>
    </row>
    <row r="41" spans="1:20" ht="30" customHeight="1" thickBot="1" x14ac:dyDescent="0.3">
      <c r="A41" s="142"/>
      <c r="B41" s="143"/>
      <c r="C41" s="143"/>
      <c r="D41" s="144"/>
      <c r="E41" s="142"/>
      <c r="F41" s="143"/>
      <c r="G41" s="143"/>
      <c r="H41" s="143"/>
      <c r="I41" s="144"/>
      <c r="J41" s="142"/>
      <c r="K41" s="143"/>
      <c r="L41" s="143"/>
      <c r="M41" s="143"/>
      <c r="N41" s="144"/>
      <c r="O41" s="103" t="s">
        <v>363</v>
      </c>
      <c r="P41" s="87"/>
      <c r="Q41" s="107" t="s">
        <v>360</v>
      </c>
      <c r="R41" s="42"/>
      <c r="S41" s="11" t="s">
        <v>349</v>
      </c>
      <c r="T41" s="42"/>
    </row>
    <row r="42" spans="1:20" ht="37.5" customHeight="1" x14ac:dyDescent="0.25">
      <c r="A42" s="142"/>
      <c r="B42" s="143"/>
      <c r="C42" s="143"/>
      <c r="D42" s="144"/>
      <c r="E42" s="142"/>
      <c r="F42" s="143"/>
      <c r="G42" s="143"/>
      <c r="H42" s="143"/>
      <c r="I42" s="144"/>
      <c r="J42" s="142"/>
      <c r="K42" s="143"/>
      <c r="L42" s="143"/>
      <c r="M42" s="143"/>
      <c r="N42" s="144"/>
      <c r="O42" s="183" t="s">
        <v>374</v>
      </c>
      <c r="P42" s="184"/>
      <c r="Q42" s="184"/>
      <c r="R42" s="184"/>
      <c r="S42" s="184"/>
      <c r="T42" s="185"/>
    </row>
    <row r="43" spans="1:20" ht="37.5" customHeight="1" thickBot="1" x14ac:dyDescent="0.3">
      <c r="A43" s="145"/>
      <c r="B43" s="146"/>
      <c r="C43" s="146"/>
      <c r="D43" s="147"/>
      <c r="E43" s="145"/>
      <c r="F43" s="146"/>
      <c r="G43" s="146"/>
      <c r="H43" s="146"/>
      <c r="I43" s="147"/>
      <c r="J43" s="145"/>
      <c r="K43" s="146"/>
      <c r="L43" s="146"/>
      <c r="M43" s="146"/>
      <c r="N43" s="147"/>
      <c r="O43" s="186"/>
      <c r="P43" s="187"/>
      <c r="Q43" s="187"/>
      <c r="R43" s="187"/>
      <c r="S43" s="187"/>
      <c r="T43" s="188"/>
    </row>
  </sheetData>
  <mergeCells count="36">
    <mergeCell ref="A40:D43"/>
    <mergeCell ref="E40:I43"/>
    <mergeCell ref="J40:N43"/>
    <mergeCell ref="O42:T43"/>
    <mergeCell ref="H5:I5"/>
    <mergeCell ref="K5:L5"/>
    <mergeCell ref="N5:O5"/>
    <mergeCell ref="P5:Q5"/>
    <mergeCell ref="R5:T5"/>
    <mergeCell ref="A39:D39"/>
    <mergeCell ref="E39:I39"/>
    <mergeCell ref="J39:N39"/>
    <mergeCell ref="O39:T39"/>
    <mergeCell ref="P4:T4"/>
    <mergeCell ref="S2:T2"/>
    <mergeCell ref="A3:B3"/>
    <mergeCell ref="C3:F3"/>
    <mergeCell ref="G3:H3"/>
    <mergeCell ref="I3:M3"/>
    <mergeCell ref="N3:O3"/>
    <mergeCell ref="P3:T3"/>
    <mergeCell ref="A4:B4"/>
    <mergeCell ref="C4:F4"/>
    <mergeCell ref="G4:H4"/>
    <mergeCell ref="I4:M4"/>
    <mergeCell ref="N4:O4"/>
    <mergeCell ref="A1:T1"/>
    <mergeCell ref="A2:B2"/>
    <mergeCell ref="C2:D2"/>
    <mergeCell ref="E2:F2"/>
    <mergeCell ref="G2:H2"/>
    <mergeCell ref="I2:J2"/>
    <mergeCell ref="K2:L2"/>
    <mergeCell ref="M2:N2"/>
    <mergeCell ref="O2:P2"/>
    <mergeCell ref="Q2:R2"/>
  </mergeCells>
  <conditionalFormatting sqref="B7:B27 B38">
    <cfRule type="containsBlanks" priority="40" stopIfTrue="1">
      <formula>LEN(TRIM(B7))=0</formula>
    </cfRule>
    <cfRule type="cellIs" dxfId="554" priority="41" stopIfTrue="1" operator="equal">
      <formula>0</formula>
    </cfRule>
    <cfRule type="cellIs" dxfId="553" priority="42" stopIfTrue="1" operator="equal">
      <formula>1</formula>
    </cfRule>
  </conditionalFormatting>
  <conditionalFormatting sqref="R5">
    <cfRule type="cellIs" dxfId="552" priority="29" stopIfTrue="1" operator="equal">
      <formula>"Failed"</formula>
    </cfRule>
    <cfRule type="cellIs" dxfId="551" priority="33" stopIfTrue="1" operator="equal">
      <formula>"No Entry"</formula>
    </cfRule>
    <cfRule type="cellIs" dxfId="550" priority="36" stopIfTrue="1" operator="equal">
      <formula>"Caution"</formula>
    </cfRule>
    <cfRule type="cellIs" dxfId="549" priority="37" stopIfTrue="1" operator="equal">
      <formula>"Pending"</formula>
    </cfRule>
    <cfRule type="cellIs" dxfId="548" priority="38" stopIfTrue="1" operator="equal">
      <formula>"Mitigated"</formula>
    </cfRule>
    <cfRule type="cellIs" dxfId="547" priority="39" stopIfTrue="1" operator="equal">
      <formula>"Passed"</formula>
    </cfRule>
  </conditionalFormatting>
  <conditionalFormatting sqref="E5 B5">
    <cfRule type="cellIs" dxfId="546" priority="30" operator="equal">
      <formula>"Error"</formula>
    </cfRule>
    <cfRule type="cellIs" dxfId="545" priority="34" operator="equal">
      <formula>"No Entry"</formula>
    </cfRule>
    <cfRule type="cellIs" dxfId="544" priority="35" operator="equal">
      <formula>"Pending"</formula>
    </cfRule>
  </conditionalFormatting>
  <conditionalFormatting sqref="C2">
    <cfRule type="cellIs" dxfId="543" priority="31" operator="equal">
      <formula>"Failed"</formula>
    </cfRule>
    <cfRule type="cellIs" dxfId="542" priority="32" operator="equal">
      <formula>"Pending"</formula>
    </cfRule>
  </conditionalFormatting>
  <conditionalFormatting sqref="T7:T38">
    <cfRule type="containsBlanks" priority="26" stopIfTrue="1">
      <formula>LEN(TRIM(T7))=0</formula>
    </cfRule>
    <cfRule type="cellIs" dxfId="541" priority="27" stopIfTrue="1" operator="lessThan">
      <formula>1</formula>
    </cfRule>
    <cfRule type="cellIs" dxfId="540" priority="28" stopIfTrue="1" operator="equal">
      <formula>1</formula>
    </cfRule>
  </conditionalFormatting>
  <conditionalFormatting sqref="H5">
    <cfRule type="cellIs" dxfId="539" priority="25" stopIfTrue="1" operator="equal">
      <formula>"No Entry"</formula>
    </cfRule>
  </conditionalFormatting>
  <conditionalFormatting sqref="H5:I5">
    <cfRule type="cellIs" dxfId="538" priority="23" operator="equal">
      <formula>"Pending"</formula>
    </cfRule>
    <cfRule type="containsBlanks" priority="24" stopIfTrue="1">
      <formula>LEN(TRIM(H5))=0</formula>
    </cfRule>
  </conditionalFormatting>
  <conditionalFormatting sqref="R5:T5">
    <cfRule type="cellIs" dxfId="537" priority="22" stopIfTrue="1" operator="equal">
      <formula>"Hazardous"</formula>
    </cfRule>
  </conditionalFormatting>
  <conditionalFormatting sqref="G2">
    <cfRule type="cellIs" dxfId="536" priority="20" operator="equal">
      <formula>"Failed"</formula>
    </cfRule>
    <cfRule type="cellIs" dxfId="535" priority="21" operator="equal">
      <formula>"Pending"</formula>
    </cfRule>
  </conditionalFormatting>
  <conditionalFormatting sqref="K2">
    <cfRule type="cellIs" dxfId="534" priority="18" operator="equal">
      <formula>"Failed"</formula>
    </cfRule>
    <cfRule type="cellIs" dxfId="533" priority="19" operator="equal">
      <formula>"Pending"</formula>
    </cfRule>
  </conditionalFormatting>
  <conditionalFormatting sqref="O2">
    <cfRule type="cellIs" dxfId="532" priority="16" operator="equal">
      <formula>"Failed"</formula>
    </cfRule>
    <cfRule type="cellIs" dxfId="531" priority="17" operator="equal">
      <formula>"Pending"</formula>
    </cfRule>
  </conditionalFormatting>
  <conditionalFormatting sqref="S2">
    <cfRule type="cellIs" dxfId="530" priority="14" operator="equal">
      <formula>"Failed"</formula>
    </cfRule>
    <cfRule type="cellIs" dxfId="529" priority="15" operator="equal">
      <formula>"Pending"</formula>
    </cfRule>
  </conditionalFormatting>
  <conditionalFormatting sqref="S2:T2">
    <cfRule type="cellIs" dxfId="528" priority="13" operator="equal">
      <formula>"Passed"</formula>
    </cfRule>
  </conditionalFormatting>
  <conditionalFormatting sqref="D5">
    <cfRule type="cellIs" dxfId="527" priority="10" operator="equal">
      <formula>"Error"</formula>
    </cfRule>
    <cfRule type="cellIs" dxfId="526" priority="11" operator="equal">
      <formula>"No Entry"</formula>
    </cfRule>
    <cfRule type="cellIs" dxfId="525" priority="12" operator="equal">
      <formula>"Pending"</formula>
    </cfRule>
  </conditionalFormatting>
  <conditionalFormatting sqref="F5">
    <cfRule type="cellIs" dxfId="524" priority="7" operator="equal">
      <formula>"Error"</formula>
    </cfRule>
    <cfRule type="cellIs" dxfId="523" priority="8" operator="equal">
      <formula>"No Entry"</formula>
    </cfRule>
    <cfRule type="cellIs" dxfId="522" priority="9" operator="equal">
      <formula>"Pending"</formula>
    </cfRule>
  </conditionalFormatting>
  <conditionalFormatting sqref="K5">
    <cfRule type="cellIs" dxfId="521" priority="6" stopIfTrue="1" operator="equal">
      <formula>"No Entry"</formula>
    </cfRule>
  </conditionalFormatting>
  <conditionalFormatting sqref="K5:L5">
    <cfRule type="cellIs" dxfId="520" priority="4" operator="equal">
      <formula>"Pending"</formula>
    </cfRule>
    <cfRule type="containsBlanks" priority="5" stopIfTrue="1">
      <formula>LEN(TRIM(K5))=0</formula>
    </cfRule>
  </conditionalFormatting>
  <conditionalFormatting sqref="N5">
    <cfRule type="cellIs" dxfId="519" priority="3" stopIfTrue="1" operator="equal">
      <formula>"No Entry"</formula>
    </cfRule>
  </conditionalFormatting>
  <conditionalFormatting sqref="N5:O5">
    <cfRule type="cellIs" dxfId="518" priority="1" operator="equal">
      <formula>"Pending"</formula>
    </cfRule>
    <cfRule type="containsBlanks" priority="2" stopIfTrue="1">
      <formula>LEN(TRIM(N5))=0</formula>
    </cfRule>
  </conditionalFormatting>
  <hyperlinks>
    <hyperlink ref="A1:T1" location="Summary!A1" display="Service de Génétique CHU Liège (BE/BEL). Tool for Sample Identification / Tracability  KASP Fluo vs. NGS.©"/>
  </hyperlinks>
  <printOptions horizontalCentered="1" verticalCentered="1"/>
  <pageMargins left="0.39370078740157483" right="0.39370078740157483" top="0.39370078740157483" bottom="0.39370078740157483" header="0.19685039370078741" footer="0.19685039370078741"/>
  <pageSetup paperSize="9" scale="48" orientation="landscape" horizontalDpi="0" verticalDpi="0" r:id="rId1"/>
  <headerFooter>
    <oddHeader>&amp;CSample01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60" zoomScaleNormal="70" zoomScalePageLayoutView="50" workbookViewId="0">
      <selection sqref="A1:T1"/>
    </sheetView>
  </sheetViews>
  <sheetFormatPr baseColWidth="10" defaultRowHeight="15" x14ac:dyDescent="0.25"/>
  <cols>
    <col min="1" max="20" width="14.28515625" style="5" customWidth="1"/>
    <col min="21" max="16384" width="11.42578125" style="5"/>
  </cols>
  <sheetData>
    <row r="1" spans="1:20" ht="27" customHeight="1" thickBot="1" x14ac:dyDescent="0.3">
      <c r="A1" s="176" t="s">
        <v>370</v>
      </c>
      <c r="B1" s="176"/>
      <c r="C1" s="176"/>
      <c r="D1" s="176"/>
      <c r="E1" s="176"/>
      <c r="F1" s="176"/>
      <c r="G1" s="176"/>
      <c r="H1" s="176"/>
      <c r="I1" s="176"/>
      <c r="J1" s="176"/>
      <c r="K1" s="176"/>
      <c r="L1" s="176"/>
      <c r="M1" s="176"/>
      <c r="N1" s="176"/>
      <c r="O1" s="176"/>
      <c r="P1" s="176"/>
      <c r="Q1" s="176"/>
      <c r="R1" s="176"/>
      <c r="S1" s="176"/>
      <c r="T1" s="176"/>
    </row>
    <row r="2" spans="1:20" s="15" customFormat="1" ht="22.5" customHeight="1" thickBot="1" x14ac:dyDescent="0.3">
      <c r="A2" s="169" t="s">
        <v>10</v>
      </c>
      <c r="B2" s="170"/>
      <c r="C2" s="171" t="str">
        <f>IF(UserData!C9="Passed",UserData!C4,UserData!C9)</f>
        <v>Pending</v>
      </c>
      <c r="D2" s="173"/>
      <c r="E2" s="169" t="s">
        <v>11</v>
      </c>
      <c r="F2" s="170"/>
      <c r="G2" s="171" t="str">
        <f>IF(UserData!C9="Passed",UserData!C5,UserData!C9)</f>
        <v>Pending</v>
      </c>
      <c r="H2" s="173"/>
      <c r="I2" s="169" t="s">
        <v>381</v>
      </c>
      <c r="J2" s="170"/>
      <c r="K2" s="171" t="str">
        <f>IF(UserData!C9="Passed",UserData!C6,UserData!C9)</f>
        <v>Pending</v>
      </c>
      <c r="L2" s="173"/>
      <c r="M2" s="169" t="s">
        <v>12</v>
      </c>
      <c r="N2" s="170"/>
      <c r="O2" s="171" t="str">
        <f>IF(UserData!C9="Passed",UserData!C7,UserData!C9)</f>
        <v>Pending</v>
      </c>
      <c r="P2" s="173"/>
      <c r="Q2" s="169" t="s">
        <v>352</v>
      </c>
      <c r="R2" s="170"/>
      <c r="S2" s="171" t="str">
        <f>UserData!C9</f>
        <v>Pending</v>
      </c>
      <c r="T2" s="173"/>
    </row>
    <row r="3" spans="1:20" s="15" customFormat="1" ht="22.5" customHeight="1" thickBot="1" x14ac:dyDescent="0.3">
      <c r="A3" s="169" t="s">
        <v>2</v>
      </c>
      <c r="B3" s="170"/>
      <c r="C3" s="171"/>
      <c r="D3" s="172"/>
      <c r="E3" s="172"/>
      <c r="F3" s="173"/>
      <c r="G3" s="169" t="s">
        <v>3</v>
      </c>
      <c r="H3" s="170"/>
      <c r="I3" s="171"/>
      <c r="J3" s="172"/>
      <c r="K3" s="172"/>
      <c r="L3" s="172"/>
      <c r="M3" s="173"/>
      <c r="N3" s="169" t="s">
        <v>345</v>
      </c>
      <c r="O3" s="170"/>
      <c r="P3" s="171"/>
      <c r="Q3" s="172"/>
      <c r="R3" s="172"/>
      <c r="S3" s="172"/>
      <c r="T3" s="173"/>
    </row>
    <row r="4" spans="1:20" s="15" customFormat="1" ht="22.5" customHeight="1" thickBot="1" x14ac:dyDescent="0.3">
      <c r="A4" s="169" t="s">
        <v>282</v>
      </c>
      <c r="B4" s="170"/>
      <c r="C4" s="171"/>
      <c r="D4" s="172"/>
      <c r="E4" s="172"/>
      <c r="F4" s="173"/>
      <c r="G4" s="169" t="s">
        <v>0</v>
      </c>
      <c r="H4" s="170"/>
      <c r="I4" s="171"/>
      <c r="J4" s="172"/>
      <c r="K4" s="172"/>
      <c r="L4" s="172"/>
      <c r="M4" s="173"/>
      <c r="N4" s="169" t="s">
        <v>1</v>
      </c>
      <c r="O4" s="170"/>
      <c r="P4" s="171"/>
      <c r="Q4" s="172"/>
      <c r="R4" s="172"/>
      <c r="S4" s="172"/>
      <c r="T4" s="173"/>
    </row>
    <row r="5" spans="1:20" s="29" customFormat="1" ht="22.5" customHeight="1" thickBot="1" x14ac:dyDescent="0.3">
      <c r="A5" s="100" t="s">
        <v>274</v>
      </c>
      <c r="B5" s="110" t="str">
        <f>IF(UserData!C9&lt;&gt;"Passed",UserData!C9,IF(COUNTIF(B7:B38,"")=32,"No Entry",IF(COUNTIF(B7:B38,"")+COUNTIF(B7:B38,1)+COUNTIF(B7:B38,0)&lt;&gt;32,"Error",SUM(B7:B38)/(32-COUNTIF(B7:B38,"")))))</f>
        <v>Pending</v>
      </c>
      <c r="C5" s="102" t="s">
        <v>271</v>
      </c>
      <c r="D5" s="120" t="str">
        <f>IF(S2&lt;&gt;"Passed",S2,IF($B5="No Entry","No Entry",COUNTIF(B7:B38,1)))</f>
        <v>Pending</v>
      </c>
      <c r="E5" s="97" t="s">
        <v>272</v>
      </c>
      <c r="F5" s="120" t="str">
        <f>IF(S2&lt;&gt;"Passed",S2,IF($B5="No Entry","No Entry",COUNTIF(B7:B38,0)))</f>
        <v>Pending</v>
      </c>
      <c r="G5" s="108" t="s">
        <v>366</v>
      </c>
      <c r="H5" s="174" t="str">
        <f>IF(S2&lt;&gt;"Passed",S2,IF(B5="No Entry","No Entry",1000000000*PRODUCT(I7:I38)))</f>
        <v>Pending</v>
      </c>
      <c r="I5" s="175"/>
      <c r="J5" s="109" t="s">
        <v>367</v>
      </c>
      <c r="K5" s="182" t="str">
        <f>IF(S2&lt;&gt;"Passed",S2,IF(B5="No Entry","No Entry",1000000000*PRODUCT(J7:J38)))</f>
        <v>Pending</v>
      </c>
      <c r="L5" s="175"/>
      <c r="M5" s="102" t="s">
        <v>368</v>
      </c>
      <c r="N5" s="182" t="str">
        <f>IF(S2&lt;&gt;"Passed",S2,IF(B5="No Entry","No Entry",1000000000*PRODUCT(T7:T38)))</f>
        <v>Pending</v>
      </c>
      <c r="O5" s="175"/>
      <c r="P5" s="177" t="s">
        <v>354</v>
      </c>
      <c r="Q5" s="178"/>
      <c r="R5" s="179" t="str">
        <f>IF(S2&lt;&gt;"Passed",S2,IF(B5="No Entry","No Entry",IF(N5&lt;=1000,"Passed",IF(N5&lt;=10000,"Mitigated",IF(N5&lt;=100000,"Caution",IF(N5&lt;=1000000,"Hazardous","Failed"))))))</f>
        <v>Pending</v>
      </c>
      <c r="S5" s="180"/>
      <c r="T5" s="181"/>
    </row>
    <row r="6" spans="1:20" ht="22.5" customHeight="1" thickBot="1" x14ac:dyDescent="0.3">
      <c r="A6" s="16" t="s">
        <v>6</v>
      </c>
      <c r="B6" s="101" t="s">
        <v>7</v>
      </c>
      <c r="C6" s="98" t="s">
        <v>4</v>
      </c>
      <c r="D6" s="99" t="s">
        <v>5</v>
      </c>
      <c r="E6" s="94" t="s">
        <v>318</v>
      </c>
      <c r="F6" s="91" t="s">
        <v>333</v>
      </c>
      <c r="G6" s="94" t="s">
        <v>320</v>
      </c>
      <c r="H6" s="91" t="s">
        <v>334</v>
      </c>
      <c r="I6" s="94" t="s">
        <v>346</v>
      </c>
      <c r="J6" s="91" t="s">
        <v>347</v>
      </c>
      <c r="K6" s="94" t="s">
        <v>321</v>
      </c>
      <c r="L6" s="95" t="s">
        <v>322</v>
      </c>
      <c r="M6" s="95" t="s">
        <v>323</v>
      </c>
      <c r="N6" s="95" t="s">
        <v>319</v>
      </c>
      <c r="O6" s="95" t="s">
        <v>350</v>
      </c>
      <c r="P6" s="96" t="s">
        <v>351</v>
      </c>
      <c r="Q6" s="92" t="s">
        <v>8</v>
      </c>
      <c r="R6" s="93" t="s">
        <v>9</v>
      </c>
      <c r="S6" s="91" t="s">
        <v>348</v>
      </c>
      <c r="T6" s="101" t="s">
        <v>369</v>
      </c>
    </row>
    <row r="7" spans="1:20" ht="22.5" customHeight="1" x14ac:dyDescent="0.25">
      <c r="A7" s="17">
        <v>1</v>
      </c>
      <c r="B7" s="17" t="str">
        <f>IF(OR(C7="",E7="",F7="",S$2&lt;&gt;"Passed"),"",IF(E7=F7,1,0))</f>
        <v/>
      </c>
      <c r="C7" s="7"/>
      <c r="D7" s="84"/>
      <c r="E7" s="7"/>
      <c r="F7" s="84"/>
      <c r="G7" s="7"/>
      <c r="H7" s="84"/>
      <c r="I7" s="30"/>
      <c r="J7" s="30"/>
      <c r="K7" s="121"/>
      <c r="L7" s="86"/>
      <c r="M7" s="86"/>
      <c r="N7" s="83"/>
      <c r="O7" s="86"/>
      <c r="P7" s="88"/>
      <c r="Q7" s="7"/>
      <c r="R7" s="83"/>
      <c r="S7" s="84"/>
      <c r="T7" s="17" t="str">
        <f>IF(ISNUMBER(B7),IF(E7=F7,I7,1),"")</f>
        <v/>
      </c>
    </row>
    <row r="8" spans="1:20" ht="22.5" customHeight="1" x14ac:dyDescent="0.25">
      <c r="A8" s="18">
        <v>2</v>
      </c>
      <c r="B8" s="18" t="str">
        <f t="shared" ref="B8:B38" si="0">IF(OR(C8="",E8="",F8="",S$2&lt;&gt;"Passed"),"",IF(E8=F8,1,0))</f>
        <v/>
      </c>
      <c r="C8" s="8"/>
      <c r="D8" s="9"/>
      <c r="E8" s="8"/>
      <c r="F8" s="9"/>
      <c r="G8" s="8"/>
      <c r="H8" s="9"/>
      <c r="I8" s="31"/>
      <c r="J8" s="31"/>
      <c r="K8" s="122"/>
      <c r="L8" s="123"/>
      <c r="M8" s="123"/>
      <c r="N8" s="6"/>
      <c r="O8" s="123"/>
      <c r="P8" s="127"/>
      <c r="Q8" s="8"/>
      <c r="R8" s="6"/>
      <c r="S8" s="9"/>
      <c r="T8" s="18" t="str">
        <f t="shared" ref="T8:T38" si="1">IF(ISNUMBER(B8),IF(E8=F8,I8,1),"")</f>
        <v/>
      </c>
    </row>
    <row r="9" spans="1:20" ht="22.5" customHeight="1" x14ac:dyDescent="0.25">
      <c r="A9" s="19">
        <v>3</v>
      </c>
      <c r="B9" s="19" t="str">
        <f t="shared" si="0"/>
        <v/>
      </c>
      <c r="C9" s="10"/>
      <c r="D9" s="90"/>
      <c r="E9" s="10"/>
      <c r="F9" s="90"/>
      <c r="G9" s="10"/>
      <c r="H9" s="90"/>
      <c r="I9" s="32"/>
      <c r="J9" s="32"/>
      <c r="K9" s="124"/>
      <c r="L9" s="85"/>
      <c r="M9" s="85"/>
      <c r="N9" s="82"/>
      <c r="O9" s="85"/>
      <c r="P9" s="89"/>
      <c r="Q9" s="10"/>
      <c r="R9" s="82"/>
      <c r="S9" s="90"/>
      <c r="T9" s="19" t="str">
        <f t="shared" si="1"/>
        <v/>
      </c>
    </row>
    <row r="10" spans="1:20" ht="22.5" customHeight="1" x14ac:dyDescent="0.25">
      <c r="A10" s="18">
        <v>4</v>
      </c>
      <c r="B10" s="18" t="str">
        <f t="shared" si="0"/>
        <v/>
      </c>
      <c r="C10" s="8"/>
      <c r="D10" s="9"/>
      <c r="E10" s="8"/>
      <c r="F10" s="9"/>
      <c r="G10" s="8"/>
      <c r="H10" s="9"/>
      <c r="I10" s="31"/>
      <c r="J10" s="31"/>
      <c r="K10" s="122"/>
      <c r="L10" s="123"/>
      <c r="M10" s="123"/>
      <c r="N10" s="6"/>
      <c r="O10" s="123"/>
      <c r="P10" s="127"/>
      <c r="Q10" s="8"/>
      <c r="R10" s="6"/>
      <c r="S10" s="9"/>
      <c r="T10" s="18" t="str">
        <f t="shared" si="1"/>
        <v/>
      </c>
    </row>
    <row r="11" spans="1:20" ht="22.5" customHeight="1" x14ac:dyDescent="0.25">
      <c r="A11" s="19">
        <v>5</v>
      </c>
      <c r="B11" s="19" t="str">
        <f t="shared" si="0"/>
        <v/>
      </c>
      <c r="C11" s="10"/>
      <c r="D11" s="90"/>
      <c r="E11" s="10"/>
      <c r="F11" s="90"/>
      <c r="G11" s="10"/>
      <c r="H11" s="90"/>
      <c r="I11" s="32"/>
      <c r="J11" s="32"/>
      <c r="K11" s="124"/>
      <c r="L11" s="85"/>
      <c r="M11" s="85"/>
      <c r="N11" s="82"/>
      <c r="O11" s="85"/>
      <c r="P11" s="89"/>
      <c r="Q11" s="10"/>
      <c r="R11" s="82"/>
      <c r="S11" s="90"/>
      <c r="T11" s="19" t="str">
        <f t="shared" si="1"/>
        <v/>
      </c>
    </row>
    <row r="12" spans="1:20" ht="22.5" customHeight="1" x14ac:dyDescent="0.25">
      <c r="A12" s="18">
        <v>6</v>
      </c>
      <c r="B12" s="18" t="str">
        <f t="shared" si="0"/>
        <v/>
      </c>
      <c r="C12" s="8"/>
      <c r="D12" s="9"/>
      <c r="E12" s="8"/>
      <c r="F12" s="9"/>
      <c r="G12" s="8"/>
      <c r="H12" s="9"/>
      <c r="I12" s="31"/>
      <c r="J12" s="31"/>
      <c r="K12" s="122"/>
      <c r="L12" s="123"/>
      <c r="M12" s="123"/>
      <c r="N12" s="6"/>
      <c r="O12" s="123"/>
      <c r="P12" s="127"/>
      <c r="Q12" s="8"/>
      <c r="R12" s="6"/>
      <c r="S12" s="9"/>
      <c r="T12" s="18" t="str">
        <f t="shared" si="1"/>
        <v/>
      </c>
    </row>
    <row r="13" spans="1:20" ht="22.5" customHeight="1" x14ac:dyDescent="0.25">
      <c r="A13" s="19">
        <v>7</v>
      </c>
      <c r="B13" s="19" t="str">
        <f t="shared" si="0"/>
        <v/>
      </c>
      <c r="C13" s="10"/>
      <c r="D13" s="90"/>
      <c r="E13" s="10"/>
      <c r="F13" s="90"/>
      <c r="G13" s="10"/>
      <c r="H13" s="90"/>
      <c r="I13" s="32"/>
      <c r="J13" s="32"/>
      <c r="K13" s="124"/>
      <c r="L13" s="85"/>
      <c r="M13" s="85"/>
      <c r="N13" s="82"/>
      <c r="O13" s="85"/>
      <c r="P13" s="89"/>
      <c r="Q13" s="10"/>
      <c r="R13" s="82"/>
      <c r="S13" s="90"/>
      <c r="T13" s="19" t="str">
        <f t="shared" si="1"/>
        <v/>
      </c>
    </row>
    <row r="14" spans="1:20" ht="22.5" customHeight="1" x14ac:dyDescent="0.25">
      <c r="A14" s="18">
        <v>8</v>
      </c>
      <c r="B14" s="18" t="str">
        <f t="shared" si="0"/>
        <v/>
      </c>
      <c r="C14" s="8"/>
      <c r="D14" s="9"/>
      <c r="E14" s="8"/>
      <c r="F14" s="9"/>
      <c r="G14" s="8"/>
      <c r="H14" s="9"/>
      <c r="I14" s="31"/>
      <c r="J14" s="31"/>
      <c r="K14" s="122"/>
      <c r="L14" s="123"/>
      <c r="M14" s="123"/>
      <c r="N14" s="6"/>
      <c r="O14" s="123"/>
      <c r="P14" s="127"/>
      <c r="Q14" s="8"/>
      <c r="R14" s="6"/>
      <c r="S14" s="9"/>
      <c r="T14" s="18" t="str">
        <f t="shared" si="1"/>
        <v/>
      </c>
    </row>
    <row r="15" spans="1:20" ht="22.5" customHeight="1" x14ac:dyDescent="0.25">
      <c r="A15" s="19">
        <v>9</v>
      </c>
      <c r="B15" s="19" t="str">
        <f t="shared" si="0"/>
        <v/>
      </c>
      <c r="C15" s="10"/>
      <c r="D15" s="90"/>
      <c r="E15" s="10"/>
      <c r="F15" s="90"/>
      <c r="G15" s="10"/>
      <c r="H15" s="90"/>
      <c r="I15" s="32"/>
      <c r="J15" s="32"/>
      <c r="K15" s="124"/>
      <c r="L15" s="85"/>
      <c r="M15" s="85"/>
      <c r="N15" s="82"/>
      <c r="O15" s="85"/>
      <c r="P15" s="89"/>
      <c r="Q15" s="10"/>
      <c r="R15" s="82"/>
      <c r="S15" s="90"/>
      <c r="T15" s="19" t="str">
        <f t="shared" si="1"/>
        <v/>
      </c>
    </row>
    <row r="16" spans="1:20" ht="22.5" customHeight="1" x14ac:dyDescent="0.25">
      <c r="A16" s="18">
        <v>10</v>
      </c>
      <c r="B16" s="18" t="str">
        <f t="shared" si="0"/>
        <v/>
      </c>
      <c r="C16" s="8"/>
      <c r="D16" s="9"/>
      <c r="E16" s="8"/>
      <c r="F16" s="9"/>
      <c r="G16" s="8"/>
      <c r="H16" s="9"/>
      <c r="I16" s="31"/>
      <c r="J16" s="31"/>
      <c r="K16" s="122"/>
      <c r="L16" s="123"/>
      <c r="M16" s="123"/>
      <c r="N16" s="6"/>
      <c r="O16" s="123"/>
      <c r="P16" s="127"/>
      <c r="Q16" s="8"/>
      <c r="R16" s="6"/>
      <c r="S16" s="9"/>
      <c r="T16" s="18" t="str">
        <f t="shared" si="1"/>
        <v/>
      </c>
    </row>
    <row r="17" spans="1:20" ht="22.5" customHeight="1" x14ac:dyDescent="0.25">
      <c r="A17" s="19">
        <v>11</v>
      </c>
      <c r="B17" s="19" t="str">
        <f t="shared" si="0"/>
        <v/>
      </c>
      <c r="C17" s="10"/>
      <c r="D17" s="90"/>
      <c r="E17" s="10"/>
      <c r="F17" s="90"/>
      <c r="G17" s="10"/>
      <c r="H17" s="90"/>
      <c r="I17" s="32"/>
      <c r="J17" s="32"/>
      <c r="K17" s="124"/>
      <c r="L17" s="85"/>
      <c r="M17" s="85"/>
      <c r="N17" s="82"/>
      <c r="O17" s="85"/>
      <c r="P17" s="89"/>
      <c r="Q17" s="10"/>
      <c r="R17" s="82"/>
      <c r="S17" s="90"/>
      <c r="T17" s="19" t="str">
        <f t="shared" si="1"/>
        <v/>
      </c>
    </row>
    <row r="18" spans="1:20" ht="22.5" customHeight="1" x14ac:dyDescent="0.25">
      <c r="A18" s="18">
        <v>12</v>
      </c>
      <c r="B18" s="18" t="str">
        <f t="shared" si="0"/>
        <v/>
      </c>
      <c r="C18" s="8"/>
      <c r="D18" s="9"/>
      <c r="E18" s="8"/>
      <c r="F18" s="9"/>
      <c r="G18" s="8"/>
      <c r="H18" s="9"/>
      <c r="I18" s="31"/>
      <c r="J18" s="31"/>
      <c r="K18" s="122"/>
      <c r="L18" s="123"/>
      <c r="M18" s="123"/>
      <c r="N18" s="6"/>
      <c r="O18" s="123"/>
      <c r="P18" s="127"/>
      <c r="Q18" s="8"/>
      <c r="R18" s="6"/>
      <c r="S18" s="9"/>
      <c r="T18" s="18" t="str">
        <f t="shared" si="1"/>
        <v/>
      </c>
    </row>
    <row r="19" spans="1:20" ht="22.5" customHeight="1" x14ac:dyDescent="0.25">
      <c r="A19" s="19">
        <v>13</v>
      </c>
      <c r="B19" s="19" t="str">
        <f t="shared" si="0"/>
        <v/>
      </c>
      <c r="C19" s="10"/>
      <c r="D19" s="90"/>
      <c r="E19" s="10"/>
      <c r="F19" s="90"/>
      <c r="G19" s="10"/>
      <c r="H19" s="90"/>
      <c r="I19" s="32"/>
      <c r="J19" s="32"/>
      <c r="K19" s="124"/>
      <c r="L19" s="85"/>
      <c r="M19" s="85"/>
      <c r="N19" s="82"/>
      <c r="O19" s="85"/>
      <c r="P19" s="89"/>
      <c r="Q19" s="10"/>
      <c r="R19" s="82"/>
      <c r="S19" s="90"/>
      <c r="T19" s="19" t="str">
        <f t="shared" si="1"/>
        <v/>
      </c>
    </row>
    <row r="20" spans="1:20" ht="22.5" customHeight="1" x14ac:dyDescent="0.25">
      <c r="A20" s="18">
        <v>14</v>
      </c>
      <c r="B20" s="18" t="str">
        <f t="shared" si="0"/>
        <v/>
      </c>
      <c r="C20" s="8"/>
      <c r="D20" s="9"/>
      <c r="E20" s="8"/>
      <c r="F20" s="9"/>
      <c r="G20" s="8"/>
      <c r="H20" s="9"/>
      <c r="I20" s="31"/>
      <c r="J20" s="31"/>
      <c r="K20" s="122"/>
      <c r="L20" s="123"/>
      <c r="M20" s="123"/>
      <c r="N20" s="6"/>
      <c r="O20" s="123"/>
      <c r="P20" s="127"/>
      <c r="Q20" s="8"/>
      <c r="R20" s="6"/>
      <c r="S20" s="9"/>
      <c r="T20" s="18" t="str">
        <f t="shared" si="1"/>
        <v/>
      </c>
    </row>
    <row r="21" spans="1:20" ht="22.5" customHeight="1" x14ac:dyDescent="0.25">
      <c r="A21" s="19">
        <v>15</v>
      </c>
      <c r="B21" s="19" t="str">
        <f t="shared" si="0"/>
        <v/>
      </c>
      <c r="C21" s="10"/>
      <c r="D21" s="90"/>
      <c r="E21" s="10"/>
      <c r="F21" s="90"/>
      <c r="G21" s="10"/>
      <c r="H21" s="90"/>
      <c r="I21" s="32"/>
      <c r="J21" s="32"/>
      <c r="K21" s="124"/>
      <c r="L21" s="85"/>
      <c r="M21" s="85"/>
      <c r="N21" s="82"/>
      <c r="O21" s="85"/>
      <c r="P21" s="89"/>
      <c r="Q21" s="10"/>
      <c r="R21" s="82"/>
      <c r="S21" s="90"/>
      <c r="T21" s="19" t="str">
        <f t="shared" si="1"/>
        <v/>
      </c>
    </row>
    <row r="22" spans="1:20" ht="22.5" customHeight="1" x14ac:dyDescent="0.25">
      <c r="A22" s="18">
        <v>16</v>
      </c>
      <c r="B22" s="18" t="str">
        <f t="shared" si="0"/>
        <v/>
      </c>
      <c r="C22" s="8"/>
      <c r="D22" s="9"/>
      <c r="E22" s="8"/>
      <c r="F22" s="9"/>
      <c r="G22" s="8"/>
      <c r="H22" s="9"/>
      <c r="I22" s="31"/>
      <c r="J22" s="31"/>
      <c r="K22" s="122"/>
      <c r="L22" s="123"/>
      <c r="M22" s="123"/>
      <c r="N22" s="6"/>
      <c r="O22" s="123"/>
      <c r="P22" s="127"/>
      <c r="Q22" s="8"/>
      <c r="R22" s="6"/>
      <c r="S22" s="9"/>
      <c r="T22" s="18" t="str">
        <f t="shared" si="1"/>
        <v/>
      </c>
    </row>
    <row r="23" spans="1:20" ht="22.5" customHeight="1" x14ac:dyDescent="0.25">
      <c r="A23" s="19">
        <v>17</v>
      </c>
      <c r="B23" s="19" t="str">
        <f t="shared" si="0"/>
        <v/>
      </c>
      <c r="C23" s="10"/>
      <c r="D23" s="90"/>
      <c r="E23" s="10"/>
      <c r="F23" s="90"/>
      <c r="G23" s="10"/>
      <c r="H23" s="90"/>
      <c r="I23" s="32"/>
      <c r="J23" s="32"/>
      <c r="K23" s="124"/>
      <c r="L23" s="85"/>
      <c r="M23" s="85"/>
      <c r="N23" s="82"/>
      <c r="O23" s="85"/>
      <c r="P23" s="89"/>
      <c r="Q23" s="10"/>
      <c r="R23" s="82"/>
      <c r="S23" s="90"/>
      <c r="T23" s="19" t="str">
        <f t="shared" si="1"/>
        <v/>
      </c>
    </row>
    <row r="24" spans="1:20" ht="22.5" customHeight="1" x14ac:dyDescent="0.25">
      <c r="A24" s="18">
        <v>18</v>
      </c>
      <c r="B24" s="18" t="str">
        <f t="shared" si="0"/>
        <v/>
      </c>
      <c r="C24" s="8"/>
      <c r="D24" s="9"/>
      <c r="E24" s="8"/>
      <c r="F24" s="9"/>
      <c r="G24" s="8"/>
      <c r="H24" s="9"/>
      <c r="I24" s="31"/>
      <c r="J24" s="31"/>
      <c r="K24" s="122"/>
      <c r="L24" s="123"/>
      <c r="M24" s="123"/>
      <c r="N24" s="6"/>
      <c r="O24" s="123"/>
      <c r="P24" s="127"/>
      <c r="Q24" s="8"/>
      <c r="R24" s="6"/>
      <c r="S24" s="9"/>
      <c r="T24" s="18" t="str">
        <f t="shared" si="1"/>
        <v/>
      </c>
    </row>
    <row r="25" spans="1:20" ht="22.5" customHeight="1" x14ac:dyDescent="0.25">
      <c r="A25" s="19">
        <v>19</v>
      </c>
      <c r="B25" s="19" t="str">
        <f t="shared" si="0"/>
        <v/>
      </c>
      <c r="C25" s="10"/>
      <c r="D25" s="90"/>
      <c r="E25" s="10"/>
      <c r="F25" s="90"/>
      <c r="G25" s="10"/>
      <c r="H25" s="90"/>
      <c r="I25" s="32"/>
      <c r="J25" s="32"/>
      <c r="K25" s="124"/>
      <c r="L25" s="85"/>
      <c r="M25" s="85"/>
      <c r="N25" s="82"/>
      <c r="O25" s="85"/>
      <c r="P25" s="89"/>
      <c r="Q25" s="10"/>
      <c r="R25" s="82"/>
      <c r="S25" s="90"/>
      <c r="T25" s="19" t="str">
        <f t="shared" si="1"/>
        <v/>
      </c>
    </row>
    <row r="26" spans="1:20" ht="22.5" customHeight="1" x14ac:dyDescent="0.25">
      <c r="A26" s="18">
        <v>20</v>
      </c>
      <c r="B26" s="18" t="str">
        <f t="shared" si="0"/>
        <v/>
      </c>
      <c r="C26" s="8"/>
      <c r="D26" s="9"/>
      <c r="E26" s="8"/>
      <c r="F26" s="9"/>
      <c r="G26" s="8"/>
      <c r="H26" s="9"/>
      <c r="I26" s="31"/>
      <c r="J26" s="31"/>
      <c r="K26" s="122"/>
      <c r="L26" s="123"/>
      <c r="M26" s="123"/>
      <c r="N26" s="6"/>
      <c r="O26" s="123"/>
      <c r="P26" s="127"/>
      <c r="Q26" s="8"/>
      <c r="R26" s="6"/>
      <c r="S26" s="9"/>
      <c r="T26" s="18" t="str">
        <f t="shared" si="1"/>
        <v/>
      </c>
    </row>
    <row r="27" spans="1:20" ht="22.5" customHeight="1" x14ac:dyDescent="0.25">
      <c r="A27" s="19">
        <v>21</v>
      </c>
      <c r="B27" s="19" t="str">
        <f t="shared" si="0"/>
        <v/>
      </c>
      <c r="C27" s="10"/>
      <c r="D27" s="90"/>
      <c r="E27" s="10"/>
      <c r="F27" s="90"/>
      <c r="G27" s="10"/>
      <c r="H27" s="90"/>
      <c r="I27" s="32"/>
      <c r="J27" s="32"/>
      <c r="K27" s="124"/>
      <c r="L27" s="85"/>
      <c r="M27" s="85"/>
      <c r="N27" s="82"/>
      <c r="O27" s="85"/>
      <c r="P27" s="89"/>
      <c r="Q27" s="10"/>
      <c r="R27" s="82"/>
      <c r="S27" s="90"/>
      <c r="T27" s="19" t="str">
        <f t="shared" si="1"/>
        <v/>
      </c>
    </row>
    <row r="28" spans="1:20" ht="22.5" customHeight="1" x14ac:dyDescent="0.25">
      <c r="A28" s="18">
        <v>22</v>
      </c>
      <c r="B28" s="18" t="str">
        <f t="shared" si="0"/>
        <v/>
      </c>
      <c r="C28" s="8"/>
      <c r="D28" s="9"/>
      <c r="E28" s="8"/>
      <c r="F28" s="9"/>
      <c r="G28" s="8"/>
      <c r="H28" s="9"/>
      <c r="I28" s="31"/>
      <c r="J28" s="31"/>
      <c r="K28" s="122"/>
      <c r="L28" s="123"/>
      <c r="M28" s="123"/>
      <c r="N28" s="6"/>
      <c r="O28" s="123"/>
      <c r="P28" s="127"/>
      <c r="Q28" s="8"/>
      <c r="R28" s="6"/>
      <c r="S28" s="9"/>
      <c r="T28" s="18" t="str">
        <f t="shared" si="1"/>
        <v/>
      </c>
    </row>
    <row r="29" spans="1:20" ht="22.5" customHeight="1" x14ac:dyDescent="0.25">
      <c r="A29" s="19">
        <v>23</v>
      </c>
      <c r="B29" s="19" t="str">
        <f t="shared" si="0"/>
        <v/>
      </c>
      <c r="C29" s="10"/>
      <c r="D29" s="90"/>
      <c r="E29" s="10"/>
      <c r="F29" s="90"/>
      <c r="G29" s="10"/>
      <c r="H29" s="90"/>
      <c r="I29" s="32"/>
      <c r="J29" s="32"/>
      <c r="K29" s="124"/>
      <c r="L29" s="85"/>
      <c r="M29" s="85"/>
      <c r="N29" s="82"/>
      <c r="O29" s="85"/>
      <c r="P29" s="89"/>
      <c r="Q29" s="10"/>
      <c r="R29" s="82"/>
      <c r="S29" s="90"/>
      <c r="T29" s="19" t="str">
        <f t="shared" si="1"/>
        <v/>
      </c>
    </row>
    <row r="30" spans="1:20" ht="22.5" customHeight="1" x14ac:dyDescent="0.25">
      <c r="A30" s="18">
        <v>24</v>
      </c>
      <c r="B30" s="18" t="str">
        <f t="shared" si="0"/>
        <v/>
      </c>
      <c r="C30" s="8"/>
      <c r="D30" s="9"/>
      <c r="E30" s="8"/>
      <c r="F30" s="9"/>
      <c r="G30" s="8"/>
      <c r="H30" s="9"/>
      <c r="I30" s="31"/>
      <c r="J30" s="31"/>
      <c r="K30" s="122"/>
      <c r="L30" s="123"/>
      <c r="M30" s="123"/>
      <c r="N30" s="6"/>
      <c r="O30" s="123"/>
      <c r="P30" s="127"/>
      <c r="Q30" s="8"/>
      <c r="R30" s="6"/>
      <c r="S30" s="9"/>
      <c r="T30" s="18" t="str">
        <f t="shared" si="1"/>
        <v/>
      </c>
    </row>
    <row r="31" spans="1:20" ht="22.5" customHeight="1" x14ac:dyDescent="0.25">
      <c r="A31" s="19">
        <v>25</v>
      </c>
      <c r="B31" s="19" t="str">
        <f t="shared" si="0"/>
        <v/>
      </c>
      <c r="C31" s="10"/>
      <c r="D31" s="90"/>
      <c r="E31" s="10"/>
      <c r="F31" s="90"/>
      <c r="G31" s="10"/>
      <c r="H31" s="90"/>
      <c r="I31" s="32"/>
      <c r="J31" s="32"/>
      <c r="K31" s="124"/>
      <c r="L31" s="85"/>
      <c r="M31" s="85"/>
      <c r="N31" s="82"/>
      <c r="O31" s="85"/>
      <c r="P31" s="89"/>
      <c r="Q31" s="10"/>
      <c r="R31" s="82"/>
      <c r="S31" s="90"/>
      <c r="T31" s="19" t="str">
        <f t="shared" si="1"/>
        <v/>
      </c>
    </row>
    <row r="32" spans="1:20" ht="22.5" customHeight="1" x14ac:dyDescent="0.25">
      <c r="A32" s="18">
        <v>26</v>
      </c>
      <c r="B32" s="18" t="str">
        <f t="shared" si="0"/>
        <v/>
      </c>
      <c r="C32" s="8"/>
      <c r="D32" s="9"/>
      <c r="E32" s="8"/>
      <c r="F32" s="9"/>
      <c r="G32" s="8"/>
      <c r="H32" s="9"/>
      <c r="I32" s="31"/>
      <c r="J32" s="31"/>
      <c r="K32" s="122"/>
      <c r="L32" s="123"/>
      <c r="M32" s="123"/>
      <c r="N32" s="6"/>
      <c r="O32" s="123"/>
      <c r="P32" s="127"/>
      <c r="Q32" s="8"/>
      <c r="R32" s="6"/>
      <c r="S32" s="9"/>
      <c r="T32" s="18" t="str">
        <f t="shared" si="1"/>
        <v/>
      </c>
    </row>
    <row r="33" spans="1:20" ht="22.5" customHeight="1" x14ac:dyDescent="0.25">
      <c r="A33" s="19">
        <v>27</v>
      </c>
      <c r="B33" s="19" t="str">
        <f t="shared" si="0"/>
        <v/>
      </c>
      <c r="C33" s="10"/>
      <c r="D33" s="90"/>
      <c r="E33" s="10"/>
      <c r="F33" s="90"/>
      <c r="G33" s="10"/>
      <c r="H33" s="90"/>
      <c r="I33" s="32"/>
      <c r="J33" s="32"/>
      <c r="K33" s="124"/>
      <c r="L33" s="85"/>
      <c r="M33" s="85"/>
      <c r="N33" s="82"/>
      <c r="O33" s="85"/>
      <c r="P33" s="89"/>
      <c r="Q33" s="10"/>
      <c r="R33" s="82"/>
      <c r="S33" s="90"/>
      <c r="T33" s="19" t="str">
        <f t="shared" si="1"/>
        <v/>
      </c>
    </row>
    <row r="34" spans="1:20" ht="22.5" customHeight="1" x14ac:dyDescent="0.25">
      <c r="A34" s="18">
        <v>28</v>
      </c>
      <c r="B34" s="18" t="str">
        <f t="shared" si="0"/>
        <v/>
      </c>
      <c r="C34" s="8"/>
      <c r="D34" s="9"/>
      <c r="E34" s="8"/>
      <c r="F34" s="9"/>
      <c r="G34" s="8"/>
      <c r="H34" s="9"/>
      <c r="I34" s="31"/>
      <c r="J34" s="31"/>
      <c r="K34" s="122"/>
      <c r="L34" s="123"/>
      <c r="M34" s="123"/>
      <c r="N34" s="6"/>
      <c r="O34" s="123"/>
      <c r="P34" s="127"/>
      <c r="Q34" s="8"/>
      <c r="R34" s="6"/>
      <c r="S34" s="9"/>
      <c r="T34" s="18" t="str">
        <f t="shared" si="1"/>
        <v/>
      </c>
    </row>
    <row r="35" spans="1:20" ht="22.5" customHeight="1" x14ac:dyDescent="0.25">
      <c r="A35" s="19">
        <v>29</v>
      </c>
      <c r="B35" s="19" t="str">
        <f t="shared" si="0"/>
        <v/>
      </c>
      <c r="C35" s="10"/>
      <c r="D35" s="90"/>
      <c r="E35" s="10"/>
      <c r="F35" s="90"/>
      <c r="G35" s="10"/>
      <c r="H35" s="90"/>
      <c r="I35" s="32"/>
      <c r="J35" s="32"/>
      <c r="K35" s="124"/>
      <c r="L35" s="85"/>
      <c r="M35" s="85"/>
      <c r="N35" s="82"/>
      <c r="O35" s="85"/>
      <c r="P35" s="89"/>
      <c r="Q35" s="10"/>
      <c r="R35" s="82"/>
      <c r="S35" s="90"/>
      <c r="T35" s="19" t="str">
        <f t="shared" si="1"/>
        <v/>
      </c>
    </row>
    <row r="36" spans="1:20" ht="22.5" customHeight="1" x14ac:dyDescent="0.25">
      <c r="A36" s="18">
        <v>30</v>
      </c>
      <c r="B36" s="18" t="str">
        <f t="shared" si="0"/>
        <v/>
      </c>
      <c r="C36" s="8"/>
      <c r="D36" s="9"/>
      <c r="E36" s="8"/>
      <c r="F36" s="9"/>
      <c r="G36" s="8"/>
      <c r="H36" s="9"/>
      <c r="I36" s="31"/>
      <c r="J36" s="31"/>
      <c r="K36" s="122"/>
      <c r="L36" s="123"/>
      <c r="M36" s="123"/>
      <c r="N36" s="6"/>
      <c r="O36" s="123"/>
      <c r="P36" s="127"/>
      <c r="Q36" s="8"/>
      <c r="R36" s="6"/>
      <c r="S36" s="9"/>
      <c r="T36" s="18" t="str">
        <f t="shared" si="1"/>
        <v/>
      </c>
    </row>
    <row r="37" spans="1:20" ht="22.5" customHeight="1" x14ac:dyDescent="0.25">
      <c r="A37" s="19">
        <v>31</v>
      </c>
      <c r="B37" s="19" t="str">
        <f t="shared" si="0"/>
        <v/>
      </c>
      <c r="C37" s="10"/>
      <c r="D37" s="90"/>
      <c r="E37" s="10"/>
      <c r="F37" s="90"/>
      <c r="G37" s="10"/>
      <c r="H37" s="90"/>
      <c r="I37" s="32"/>
      <c r="J37" s="32"/>
      <c r="K37" s="124"/>
      <c r="L37" s="85"/>
      <c r="M37" s="85"/>
      <c r="N37" s="82"/>
      <c r="O37" s="85"/>
      <c r="P37" s="89"/>
      <c r="Q37" s="10"/>
      <c r="R37" s="82"/>
      <c r="S37" s="90"/>
      <c r="T37" s="19" t="str">
        <f t="shared" si="1"/>
        <v/>
      </c>
    </row>
    <row r="38" spans="1:20" ht="22.5" customHeight="1" thickBot="1" x14ac:dyDescent="0.3">
      <c r="A38" s="26">
        <v>32</v>
      </c>
      <c r="B38" s="26" t="str">
        <f t="shared" si="0"/>
        <v/>
      </c>
      <c r="C38" s="27"/>
      <c r="D38" s="28"/>
      <c r="E38" s="11"/>
      <c r="F38" s="13"/>
      <c r="G38" s="11"/>
      <c r="H38" s="13"/>
      <c r="I38" s="33"/>
      <c r="J38" s="33"/>
      <c r="K38" s="125"/>
      <c r="L38" s="126"/>
      <c r="M38" s="126"/>
      <c r="N38" s="12"/>
      <c r="O38" s="126"/>
      <c r="P38" s="128"/>
      <c r="Q38" s="11"/>
      <c r="R38" s="12"/>
      <c r="S38" s="13"/>
      <c r="T38" s="20" t="str">
        <f t="shared" si="1"/>
        <v/>
      </c>
    </row>
    <row r="39" spans="1:20" ht="22.5" customHeight="1" thickBot="1" x14ac:dyDescent="0.3">
      <c r="A39" s="136" t="s">
        <v>378</v>
      </c>
      <c r="B39" s="137"/>
      <c r="C39" s="137"/>
      <c r="D39" s="138"/>
      <c r="E39" s="136" t="s">
        <v>310</v>
      </c>
      <c r="F39" s="137"/>
      <c r="G39" s="137"/>
      <c r="H39" s="137"/>
      <c r="I39" s="138"/>
      <c r="J39" s="136" t="s">
        <v>311</v>
      </c>
      <c r="K39" s="137"/>
      <c r="L39" s="137"/>
      <c r="M39" s="137"/>
      <c r="N39" s="138"/>
      <c r="O39" s="136" t="s">
        <v>379</v>
      </c>
      <c r="P39" s="137"/>
      <c r="Q39" s="137"/>
      <c r="R39" s="137"/>
      <c r="S39" s="137"/>
      <c r="T39" s="138"/>
    </row>
    <row r="40" spans="1:20" ht="30" customHeight="1" x14ac:dyDescent="0.25">
      <c r="A40" s="139" t="s">
        <v>377</v>
      </c>
      <c r="B40" s="140"/>
      <c r="C40" s="140"/>
      <c r="D40" s="141"/>
      <c r="E40" s="139" t="s">
        <v>377</v>
      </c>
      <c r="F40" s="140"/>
      <c r="G40" s="140"/>
      <c r="H40" s="140"/>
      <c r="I40" s="141"/>
      <c r="J40" s="139" t="s">
        <v>377</v>
      </c>
      <c r="K40" s="140"/>
      <c r="L40" s="140"/>
      <c r="M40" s="140"/>
      <c r="N40" s="141"/>
      <c r="O40" s="105" t="s">
        <v>271</v>
      </c>
      <c r="P40" s="84"/>
      <c r="Q40" s="106" t="s">
        <v>312</v>
      </c>
      <c r="R40" s="43"/>
      <c r="S40" s="104" t="s">
        <v>272</v>
      </c>
      <c r="T40" s="43"/>
    </row>
    <row r="41" spans="1:20" ht="30" customHeight="1" thickBot="1" x14ac:dyDescent="0.3">
      <c r="A41" s="142"/>
      <c r="B41" s="143"/>
      <c r="C41" s="143"/>
      <c r="D41" s="144"/>
      <c r="E41" s="142"/>
      <c r="F41" s="143"/>
      <c r="G41" s="143"/>
      <c r="H41" s="143"/>
      <c r="I41" s="144"/>
      <c r="J41" s="142"/>
      <c r="K41" s="143"/>
      <c r="L41" s="143"/>
      <c r="M41" s="143"/>
      <c r="N41" s="144"/>
      <c r="O41" s="103" t="s">
        <v>363</v>
      </c>
      <c r="P41" s="87"/>
      <c r="Q41" s="107" t="s">
        <v>360</v>
      </c>
      <c r="R41" s="42"/>
      <c r="S41" s="11" t="s">
        <v>349</v>
      </c>
      <c r="T41" s="42"/>
    </row>
    <row r="42" spans="1:20" ht="37.5" customHeight="1" x14ac:dyDescent="0.25">
      <c r="A42" s="142"/>
      <c r="B42" s="143"/>
      <c r="C42" s="143"/>
      <c r="D42" s="144"/>
      <c r="E42" s="142"/>
      <c r="F42" s="143"/>
      <c r="G42" s="143"/>
      <c r="H42" s="143"/>
      <c r="I42" s="144"/>
      <c r="J42" s="142"/>
      <c r="K42" s="143"/>
      <c r="L42" s="143"/>
      <c r="M42" s="143"/>
      <c r="N42" s="144"/>
      <c r="O42" s="183" t="s">
        <v>374</v>
      </c>
      <c r="P42" s="184"/>
      <c r="Q42" s="184"/>
      <c r="R42" s="184"/>
      <c r="S42" s="184"/>
      <c r="T42" s="185"/>
    </row>
    <row r="43" spans="1:20" ht="37.5" customHeight="1" thickBot="1" x14ac:dyDescent="0.3">
      <c r="A43" s="145"/>
      <c r="B43" s="146"/>
      <c r="C43" s="146"/>
      <c r="D43" s="147"/>
      <c r="E43" s="145"/>
      <c r="F43" s="146"/>
      <c r="G43" s="146"/>
      <c r="H43" s="146"/>
      <c r="I43" s="147"/>
      <c r="J43" s="145"/>
      <c r="K43" s="146"/>
      <c r="L43" s="146"/>
      <c r="M43" s="146"/>
      <c r="N43" s="147"/>
      <c r="O43" s="186"/>
      <c r="P43" s="187"/>
      <c r="Q43" s="187"/>
      <c r="R43" s="187"/>
      <c r="S43" s="187"/>
      <c r="T43" s="188"/>
    </row>
  </sheetData>
  <mergeCells count="36">
    <mergeCell ref="A40:D43"/>
    <mergeCell ref="E40:I43"/>
    <mergeCell ref="J40:N43"/>
    <mergeCell ref="O42:T43"/>
    <mergeCell ref="H5:I5"/>
    <mergeCell ref="K5:L5"/>
    <mergeCell ref="N5:O5"/>
    <mergeCell ref="P5:Q5"/>
    <mergeCell ref="R5:T5"/>
    <mergeCell ref="A39:D39"/>
    <mergeCell ref="E39:I39"/>
    <mergeCell ref="J39:N39"/>
    <mergeCell ref="O39:T39"/>
    <mergeCell ref="P4:T4"/>
    <mergeCell ref="S2:T2"/>
    <mergeCell ref="A3:B3"/>
    <mergeCell ref="C3:F3"/>
    <mergeCell ref="G3:H3"/>
    <mergeCell ref="I3:M3"/>
    <mergeCell ref="N3:O3"/>
    <mergeCell ref="P3:T3"/>
    <mergeCell ref="A4:B4"/>
    <mergeCell ref="C4:F4"/>
    <mergeCell ref="G4:H4"/>
    <mergeCell ref="I4:M4"/>
    <mergeCell ref="N4:O4"/>
    <mergeCell ref="A1:T1"/>
    <mergeCell ref="A2:B2"/>
    <mergeCell ref="C2:D2"/>
    <mergeCell ref="E2:F2"/>
    <mergeCell ref="G2:H2"/>
    <mergeCell ref="I2:J2"/>
    <mergeCell ref="K2:L2"/>
    <mergeCell ref="M2:N2"/>
    <mergeCell ref="O2:P2"/>
    <mergeCell ref="Q2:R2"/>
  </mergeCells>
  <conditionalFormatting sqref="B7:B27 B38">
    <cfRule type="containsBlanks" priority="40" stopIfTrue="1">
      <formula>LEN(TRIM(B7))=0</formula>
    </cfRule>
    <cfRule type="cellIs" dxfId="517" priority="41" stopIfTrue="1" operator="equal">
      <formula>0</formula>
    </cfRule>
    <cfRule type="cellIs" dxfId="516" priority="42" stopIfTrue="1" operator="equal">
      <formula>1</formula>
    </cfRule>
  </conditionalFormatting>
  <conditionalFormatting sqref="R5">
    <cfRule type="cellIs" dxfId="515" priority="29" stopIfTrue="1" operator="equal">
      <formula>"Failed"</formula>
    </cfRule>
    <cfRule type="cellIs" dxfId="514" priority="33" stopIfTrue="1" operator="equal">
      <formula>"No Entry"</formula>
    </cfRule>
    <cfRule type="cellIs" dxfId="513" priority="36" stopIfTrue="1" operator="equal">
      <formula>"Caution"</formula>
    </cfRule>
    <cfRule type="cellIs" dxfId="512" priority="37" stopIfTrue="1" operator="equal">
      <formula>"Pending"</formula>
    </cfRule>
    <cfRule type="cellIs" dxfId="511" priority="38" stopIfTrue="1" operator="equal">
      <formula>"Mitigated"</formula>
    </cfRule>
    <cfRule type="cellIs" dxfId="510" priority="39" stopIfTrue="1" operator="equal">
      <formula>"Passed"</formula>
    </cfRule>
  </conditionalFormatting>
  <conditionalFormatting sqref="E5 B5">
    <cfRule type="cellIs" dxfId="509" priority="30" operator="equal">
      <formula>"Error"</formula>
    </cfRule>
    <cfRule type="cellIs" dxfId="508" priority="34" operator="equal">
      <formula>"No Entry"</formula>
    </cfRule>
    <cfRule type="cellIs" dxfId="507" priority="35" operator="equal">
      <formula>"Pending"</formula>
    </cfRule>
  </conditionalFormatting>
  <conditionalFormatting sqref="C2">
    <cfRule type="cellIs" dxfId="506" priority="31" operator="equal">
      <formula>"Failed"</formula>
    </cfRule>
    <cfRule type="cellIs" dxfId="505" priority="32" operator="equal">
      <formula>"Pending"</formula>
    </cfRule>
  </conditionalFormatting>
  <conditionalFormatting sqref="T7:T38">
    <cfRule type="containsBlanks" priority="26" stopIfTrue="1">
      <formula>LEN(TRIM(T7))=0</formula>
    </cfRule>
    <cfRule type="cellIs" dxfId="504" priority="27" stopIfTrue="1" operator="lessThan">
      <formula>1</formula>
    </cfRule>
    <cfRule type="cellIs" dxfId="503" priority="28" stopIfTrue="1" operator="equal">
      <formula>1</formula>
    </cfRule>
  </conditionalFormatting>
  <conditionalFormatting sqref="H5">
    <cfRule type="cellIs" dxfId="502" priority="25" stopIfTrue="1" operator="equal">
      <formula>"No Entry"</formula>
    </cfRule>
  </conditionalFormatting>
  <conditionalFormatting sqref="H5:I5">
    <cfRule type="cellIs" dxfId="501" priority="23" operator="equal">
      <formula>"Pending"</formula>
    </cfRule>
    <cfRule type="containsBlanks" priority="24" stopIfTrue="1">
      <formula>LEN(TRIM(H5))=0</formula>
    </cfRule>
  </conditionalFormatting>
  <conditionalFormatting sqref="R5:T5">
    <cfRule type="cellIs" dxfId="500" priority="22" stopIfTrue="1" operator="equal">
      <formula>"Hazardous"</formula>
    </cfRule>
  </conditionalFormatting>
  <conditionalFormatting sqref="G2">
    <cfRule type="cellIs" dxfId="499" priority="20" operator="equal">
      <formula>"Failed"</formula>
    </cfRule>
    <cfRule type="cellIs" dxfId="498" priority="21" operator="equal">
      <formula>"Pending"</formula>
    </cfRule>
  </conditionalFormatting>
  <conditionalFormatting sqref="K2">
    <cfRule type="cellIs" dxfId="497" priority="18" operator="equal">
      <formula>"Failed"</formula>
    </cfRule>
    <cfRule type="cellIs" dxfId="496" priority="19" operator="equal">
      <formula>"Pending"</formula>
    </cfRule>
  </conditionalFormatting>
  <conditionalFormatting sqref="O2">
    <cfRule type="cellIs" dxfId="495" priority="16" operator="equal">
      <formula>"Failed"</formula>
    </cfRule>
    <cfRule type="cellIs" dxfId="494" priority="17" operator="equal">
      <formula>"Pending"</formula>
    </cfRule>
  </conditionalFormatting>
  <conditionalFormatting sqref="S2">
    <cfRule type="cellIs" dxfId="493" priority="14" operator="equal">
      <formula>"Failed"</formula>
    </cfRule>
    <cfRule type="cellIs" dxfId="492" priority="15" operator="equal">
      <formula>"Pending"</formula>
    </cfRule>
  </conditionalFormatting>
  <conditionalFormatting sqref="S2:T2">
    <cfRule type="cellIs" dxfId="491" priority="13" operator="equal">
      <formula>"Passed"</formula>
    </cfRule>
  </conditionalFormatting>
  <conditionalFormatting sqref="D5">
    <cfRule type="cellIs" dxfId="490" priority="10" operator="equal">
      <formula>"Error"</formula>
    </cfRule>
    <cfRule type="cellIs" dxfId="489" priority="11" operator="equal">
      <formula>"No Entry"</formula>
    </cfRule>
    <cfRule type="cellIs" dxfId="488" priority="12" operator="equal">
      <formula>"Pending"</formula>
    </cfRule>
  </conditionalFormatting>
  <conditionalFormatting sqref="F5">
    <cfRule type="cellIs" dxfId="487" priority="7" operator="equal">
      <formula>"Error"</formula>
    </cfRule>
    <cfRule type="cellIs" dxfId="486" priority="8" operator="equal">
      <formula>"No Entry"</formula>
    </cfRule>
    <cfRule type="cellIs" dxfId="485" priority="9" operator="equal">
      <formula>"Pending"</formula>
    </cfRule>
  </conditionalFormatting>
  <conditionalFormatting sqref="K5">
    <cfRule type="cellIs" dxfId="484" priority="6" stopIfTrue="1" operator="equal">
      <formula>"No Entry"</formula>
    </cfRule>
  </conditionalFormatting>
  <conditionalFormatting sqref="K5:L5">
    <cfRule type="cellIs" dxfId="483" priority="4" operator="equal">
      <formula>"Pending"</formula>
    </cfRule>
    <cfRule type="containsBlanks" priority="5" stopIfTrue="1">
      <formula>LEN(TRIM(K5))=0</formula>
    </cfRule>
  </conditionalFormatting>
  <conditionalFormatting sqref="N5">
    <cfRule type="cellIs" dxfId="482" priority="3" stopIfTrue="1" operator="equal">
      <formula>"No Entry"</formula>
    </cfRule>
  </conditionalFormatting>
  <conditionalFormatting sqref="N5:O5">
    <cfRule type="cellIs" dxfId="481" priority="1" operator="equal">
      <formula>"Pending"</formula>
    </cfRule>
    <cfRule type="containsBlanks" priority="2" stopIfTrue="1">
      <formula>LEN(TRIM(N5))=0</formula>
    </cfRule>
  </conditionalFormatting>
  <hyperlinks>
    <hyperlink ref="A1:T1" location="Summary!A1" display="Service de Génétique CHU Liège (BE/BEL). Tool for Sample Identification / Tracability  KASP Fluo vs. NGS.©"/>
  </hyperlinks>
  <printOptions horizontalCentered="1" verticalCentered="1"/>
  <pageMargins left="0.39370078740157483" right="0.39370078740157483" top="0.39370078740157483" bottom="0.39370078740157483" header="0.19685039370078741" footer="0.19685039370078741"/>
  <pageSetup paperSize="9" scale="48" orientation="landscape" horizontalDpi="0" verticalDpi="0" r:id="rId1"/>
  <headerFooter>
    <oddHeader>&amp;CSample01</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60" zoomScaleNormal="70" zoomScalePageLayoutView="50" workbookViewId="0">
      <selection sqref="A1:T1"/>
    </sheetView>
  </sheetViews>
  <sheetFormatPr baseColWidth="10" defaultRowHeight="15" x14ac:dyDescent="0.25"/>
  <cols>
    <col min="1" max="20" width="14.28515625" style="5" customWidth="1"/>
    <col min="21" max="16384" width="11.42578125" style="5"/>
  </cols>
  <sheetData>
    <row r="1" spans="1:20" ht="27" customHeight="1" thickBot="1" x14ac:dyDescent="0.3">
      <c r="A1" s="176" t="s">
        <v>370</v>
      </c>
      <c r="B1" s="176"/>
      <c r="C1" s="176"/>
      <c r="D1" s="176"/>
      <c r="E1" s="176"/>
      <c r="F1" s="176"/>
      <c r="G1" s="176"/>
      <c r="H1" s="176"/>
      <c r="I1" s="176"/>
      <c r="J1" s="176"/>
      <c r="K1" s="176"/>
      <c r="L1" s="176"/>
      <c r="M1" s="176"/>
      <c r="N1" s="176"/>
      <c r="O1" s="176"/>
      <c r="P1" s="176"/>
      <c r="Q1" s="176"/>
      <c r="R1" s="176"/>
      <c r="S1" s="176"/>
      <c r="T1" s="176"/>
    </row>
    <row r="2" spans="1:20" s="15" customFormat="1" ht="22.5" customHeight="1" thickBot="1" x14ac:dyDescent="0.3">
      <c r="A2" s="169" t="s">
        <v>10</v>
      </c>
      <c r="B2" s="170"/>
      <c r="C2" s="171" t="str">
        <f>IF(UserData!C9="Passed",UserData!C4,UserData!C9)</f>
        <v>Pending</v>
      </c>
      <c r="D2" s="173"/>
      <c r="E2" s="169" t="s">
        <v>11</v>
      </c>
      <c r="F2" s="170"/>
      <c r="G2" s="171" t="str">
        <f>IF(UserData!C9="Passed",UserData!C5,UserData!C9)</f>
        <v>Pending</v>
      </c>
      <c r="H2" s="173"/>
      <c r="I2" s="169" t="s">
        <v>381</v>
      </c>
      <c r="J2" s="170"/>
      <c r="K2" s="171" t="str">
        <f>IF(UserData!C9="Passed",UserData!C6,UserData!C9)</f>
        <v>Pending</v>
      </c>
      <c r="L2" s="173"/>
      <c r="M2" s="169" t="s">
        <v>12</v>
      </c>
      <c r="N2" s="170"/>
      <c r="O2" s="171" t="str">
        <f>IF(UserData!C9="Passed",UserData!C7,UserData!C9)</f>
        <v>Pending</v>
      </c>
      <c r="P2" s="173"/>
      <c r="Q2" s="169" t="s">
        <v>352</v>
      </c>
      <c r="R2" s="170"/>
      <c r="S2" s="171" t="str">
        <f>UserData!C9</f>
        <v>Pending</v>
      </c>
      <c r="T2" s="173"/>
    </row>
    <row r="3" spans="1:20" s="15" customFormat="1" ht="22.5" customHeight="1" thickBot="1" x14ac:dyDescent="0.3">
      <c r="A3" s="169" t="s">
        <v>2</v>
      </c>
      <c r="B3" s="170"/>
      <c r="C3" s="171"/>
      <c r="D3" s="172"/>
      <c r="E3" s="172"/>
      <c r="F3" s="173"/>
      <c r="G3" s="169" t="s">
        <v>3</v>
      </c>
      <c r="H3" s="170"/>
      <c r="I3" s="171"/>
      <c r="J3" s="172"/>
      <c r="K3" s="172"/>
      <c r="L3" s="172"/>
      <c r="M3" s="173"/>
      <c r="N3" s="169" t="s">
        <v>345</v>
      </c>
      <c r="O3" s="170"/>
      <c r="P3" s="171"/>
      <c r="Q3" s="172"/>
      <c r="R3" s="172"/>
      <c r="S3" s="172"/>
      <c r="T3" s="173"/>
    </row>
    <row r="4" spans="1:20" s="15" customFormat="1" ht="22.5" customHeight="1" thickBot="1" x14ac:dyDescent="0.3">
      <c r="A4" s="169" t="s">
        <v>282</v>
      </c>
      <c r="B4" s="170"/>
      <c r="C4" s="171"/>
      <c r="D4" s="172"/>
      <c r="E4" s="172"/>
      <c r="F4" s="173"/>
      <c r="G4" s="169" t="s">
        <v>0</v>
      </c>
      <c r="H4" s="170"/>
      <c r="I4" s="171"/>
      <c r="J4" s="172"/>
      <c r="K4" s="172"/>
      <c r="L4" s="172"/>
      <c r="M4" s="173"/>
      <c r="N4" s="169" t="s">
        <v>1</v>
      </c>
      <c r="O4" s="170"/>
      <c r="P4" s="171"/>
      <c r="Q4" s="172"/>
      <c r="R4" s="172"/>
      <c r="S4" s="172"/>
      <c r="T4" s="173"/>
    </row>
    <row r="5" spans="1:20" s="29" customFormat="1" ht="22.5" customHeight="1" thickBot="1" x14ac:dyDescent="0.3">
      <c r="A5" s="100" t="s">
        <v>274</v>
      </c>
      <c r="B5" s="110" t="str">
        <f>IF(UserData!C9&lt;&gt;"Passed",UserData!C9,IF(COUNTIF(B7:B38,"")=32,"No Entry",IF(COUNTIF(B7:B38,"")+COUNTIF(B7:B38,1)+COUNTIF(B7:B38,0)&lt;&gt;32,"Error",SUM(B7:B38)/(32-COUNTIF(B7:B38,"")))))</f>
        <v>Pending</v>
      </c>
      <c r="C5" s="102" t="s">
        <v>271</v>
      </c>
      <c r="D5" s="120" t="str">
        <f>IF(S2&lt;&gt;"Passed",S2,IF($B5="No Entry","No Entry",COUNTIF(B7:B38,1)))</f>
        <v>Pending</v>
      </c>
      <c r="E5" s="97" t="s">
        <v>272</v>
      </c>
      <c r="F5" s="120" t="str">
        <f>IF(S2&lt;&gt;"Passed",S2,IF($B5="No Entry","No Entry",COUNTIF(B7:B38,0)))</f>
        <v>Pending</v>
      </c>
      <c r="G5" s="108" t="s">
        <v>366</v>
      </c>
      <c r="H5" s="174" t="str">
        <f>IF(S2&lt;&gt;"Passed",S2,IF(B5="No Entry","No Entry",1000000000*PRODUCT(I7:I38)))</f>
        <v>Pending</v>
      </c>
      <c r="I5" s="175"/>
      <c r="J5" s="109" t="s">
        <v>367</v>
      </c>
      <c r="K5" s="182" t="str">
        <f>IF(S2&lt;&gt;"Passed",S2,IF(B5="No Entry","No Entry",1000000000*PRODUCT(J7:J38)))</f>
        <v>Pending</v>
      </c>
      <c r="L5" s="175"/>
      <c r="M5" s="102" t="s">
        <v>368</v>
      </c>
      <c r="N5" s="182" t="str">
        <f>IF(S2&lt;&gt;"Passed",S2,IF(B5="No Entry","No Entry",1000000000*PRODUCT(T7:T38)))</f>
        <v>Pending</v>
      </c>
      <c r="O5" s="175"/>
      <c r="P5" s="177" t="s">
        <v>354</v>
      </c>
      <c r="Q5" s="178"/>
      <c r="R5" s="179" t="str">
        <f>IF(S2&lt;&gt;"Passed",S2,IF(B5="No Entry","No Entry",IF(N5&lt;=1000,"Passed",IF(N5&lt;=10000,"Mitigated",IF(N5&lt;=100000,"Caution",IF(N5&lt;=1000000,"Hazardous","Failed"))))))</f>
        <v>Pending</v>
      </c>
      <c r="S5" s="180"/>
      <c r="T5" s="181"/>
    </row>
    <row r="6" spans="1:20" ht="22.5" customHeight="1" thickBot="1" x14ac:dyDescent="0.3">
      <c r="A6" s="16" t="s">
        <v>6</v>
      </c>
      <c r="B6" s="101" t="s">
        <v>7</v>
      </c>
      <c r="C6" s="98" t="s">
        <v>4</v>
      </c>
      <c r="D6" s="99" t="s">
        <v>5</v>
      </c>
      <c r="E6" s="94" t="s">
        <v>318</v>
      </c>
      <c r="F6" s="91" t="s">
        <v>333</v>
      </c>
      <c r="G6" s="94" t="s">
        <v>320</v>
      </c>
      <c r="H6" s="91" t="s">
        <v>334</v>
      </c>
      <c r="I6" s="94" t="s">
        <v>346</v>
      </c>
      <c r="J6" s="91" t="s">
        <v>347</v>
      </c>
      <c r="K6" s="94" t="s">
        <v>321</v>
      </c>
      <c r="L6" s="95" t="s">
        <v>322</v>
      </c>
      <c r="M6" s="95" t="s">
        <v>323</v>
      </c>
      <c r="N6" s="95" t="s">
        <v>319</v>
      </c>
      <c r="O6" s="95" t="s">
        <v>350</v>
      </c>
      <c r="P6" s="96" t="s">
        <v>351</v>
      </c>
      <c r="Q6" s="92" t="s">
        <v>8</v>
      </c>
      <c r="R6" s="93" t="s">
        <v>9</v>
      </c>
      <c r="S6" s="91" t="s">
        <v>348</v>
      </c>
      <c r="T6" s="101" t="s">
        <v>369</v>
      </c>
    </row>
    <row r="7" spans="1:20" ht="22.5" customHeight="1" x14ac:dyDescent="0.25">
      <c r="A7" s="17">
        <v>1</v>
      </c>
      <c r="B7" s="17" t="str">
        <f>IF(OR(C7="",E7="",F7="",S$2&lt;&gt;"Passed"),"",IF(E7=F7,1,0))</f>
        <v/>
      </c>
      <c r="C7" s="7"/>
      <c r="D7" s="84"/>
      <c r="E7" s="7"/>
      <c r="F7" s="84"/>
      <c r="G7" s="7"/>
      <c r="H7" s="84"/>
      <c r="I7" s="30"/>
      <c r="J7" s="30"/>
      <c r="K7" s="121"/>
      <c r="L7" s="86"/>
      <c r="M7" s="86"/>
      <c r="N7" s="83"/>
      <c r="O7" s="86"/>
      <c r="P7" s="88"/>
      <c r="Q7" s="7"/>
      <c r="R7" s="83"/>
      <c r="S7" s="84"/>
      <c r="T7" s="17" t="str">
        <f>IF(ISNUMBER(B7),IF(E7=F7,I7,1),"")</f>
        <v/>
      </c>
    </row>
    <row r="8" spans="1:20" ht="22.5" customHeight="1" x14ac:dyDescent="0.25">
      <c r="A8" s="18">
        <v>2</v>
      </c>
      <c r="B8" s="18" t="str">
        <f t="shared" ref="B8:B38" si="0">IF(OR(C8="",E8="",F8="",S$2&lt;&gt;"Passed"),"",IF(E8=F8,1,0))</f>
        <v/>
      </c>
      <c r="C8" s="8"/>
      <c r="D8" s="9"/>
      <c r="E8" s="8"/>
      <c r="F8" s="9"/>
      <c r="G8" s="8"/>
      <c r="H8" s="9"/>
      <c r="I8" s="31"/>
      <c r="J8" s="31"/>
      <c r="K8" s="122"/>
      <c r="L8" s="123"/>
      <c r="M8" s="123"/>
      <c r="N8" s="6"/>
      <c r="O8" s="123"/>
      <c r="P8" s="127"/>
      <c r="Q8" s="8"/>
      <c r="R8" s="6"/>
      <c r="S8" s="9"/>
      <c r="T8" s="18" t="str">
        <f t="shared" ref="T8:T38" si="1">IF(ISNUMBER(B8),IF(E8=F8,I8,1),"")</f>
        <v/>
      </c>
    </row>
    <row r="9" spans="1:20" ht="22.5" customHeight="1" x14ac:dyDescent="0.25">
      <c r="A9" s="19">
        <v>3</v>
      </c>
      <c r="B9" s="19" t="str">
        <f t="shared" si="0"/>
        <v/>
      </c>
      <c r="C9" s="10"/>
      <c r="D9" s="90"/>
      <c r="E9" s="10"/>
      <c r="F9" s="90"/>
      <c r="G9" s="10"/>
      <c r="H9" s="90"/>
      <c r="I9" s="32"/>
      <c r="J9" s="32"/>
      <c r="K9" s="124"/>
      <c r="L9" s="85"/>
      <c r="M9" s="85"/>
      <c r="N9" s="82"/>
      <c r="O9" s="85"/>
      <c r="P9" s="89"/>
      <c r="Q9" s="10"/>
      <c r="R9" s="82"/>
      <c r="S9" s="90"/>
      <c r="T9" s="19" t="str">
        <f t="shared" si="1"/>
        <v/>
      </c>
    </row>
    <row r="10" spans="1:20" ht="22.5" customHeight="1" x14ac:dyDescent="0.25">
      <c r="A10" s="18">
        <v>4</v>
      </c>
      <c r="B10" s="18" t="str">
        <f t="shared" si="0"/>
        <v/>
      </c>
      <c r="C10" s="8"/>
      <c r="D10" s="9"/>
      <c r="E10" s="8"/>
      <c r="F10" s="9"/>
      <c r="G10" s="8"/>
      <c r="H10" s="9"/>
      <c r="I10" s="31"/>
      <c r="J10" s="31"/>
      <c r="K10" s="122"/>
      <c r="L10" s="123"/>
      <c r="M10" s="123"/>
      <c r="N10" s="6"/>
      <c r="O10" s="123"/>
      <c r="P10" s="127"/>
      <c r="Q10" s="8"/>
      <c r="R10" s="6"/>
      <c r="S10" s="9"/>
      <c r="T10" s="18" t="str">
        <f t="shared" si="1"/>
        <v/>
      </c>
    </row>
    <row r="11" spans="1:20" ht="22.5" customHeight="1" x14ac:dyDescent="0.25">
      <c r="A11" s="19">
        <v>5</v>
      </c>
      <c r="B11" s="19" t="str">
        <f t="shared" si="0"/>
        <v/>
      </c>
      <c r="C11" s="10"/>
      <c r="D11" s="90"/>
      <c r="E11" s="10"/>
      <c r="F11" s="90"/>
      <c r="G11" s="10"/>
      <c r="H11" s="90"/>
      <c r="I11" s="32"/>
      <c r="J11" s="32"/>
      <c r="K11" s="124"/>
      <c r="L11" s="85"/>
      <c r="M11" s="85"/>
      <c r="N11" s="82"/>
      <c r="O11" s="85"/>
      <c r="P11" s="89"/>
      <c r="Q11" s="10"/>
      <c r="R11" s="82"/>
      <c r="S11" s="90"/>
      <c r="T11" s="19" t="str">
        <f t="shared" si="1"/>
        <v/>
      </c>
    </row>
    <row r="12" spans="1:20" ht="22.5" customHeight="1" x14ac:dyDescent="0.25">
      <c r="A12" s="18">
        <v>6</v>
      </c>
      <c r="B12" s="18" t="str">
        <f t="shared" si="0"/>
        <v/>
      </c>
      <c r="C12" s="8"/>
      <c r="D12" s="9"/>
      <c r="E12" s="8"/>
      <c r="F12" s="9"/>
      <c r="G12" s="8"/>
      <c r="H12" s="9"/>
      <c r="I12" s="31"/>
      <c r="J12" s="31"/>
      <c r="K12" s="122"/>
      <c r="L12" s="123"/>
      <c r="M12" s="123"/>
      <c r="N12" s="6"/>
      <c r="O12" s="123"/>
      <c r="P12" s="127"/>
      <c r="Q12" s="8"/>
      <c r="R12" s="6"/>
      <c r="S12" s="9"/>
      <c r="T12" s="18" t="str">
        <f t="shared" si="1"/>
        <v/>
      </c>
    </row>
    <row r="13" spans="1:20" ht="22.5" customHeight="1" x14ac:dyDescent="0.25">
      <c r="A13" s="19">
        <v>7</v>
      </c>
      <c r="B13" s="19" t="str">
        <f t="shared" si="0"/>
        <v/>
      </c>
      <c r="C13" s="10"/>
      <c r="D13" s="90"/>
      <c r="E13" s="10"/>
      <c r="F13" s="90"/>
      <c r="G13" s="10"/>
      <c r="H13" s="90"/>
      <c r="I13" s="32"/>
      <c r="J13" s="32"/>
      <c r="K13" s="124"/>
      <c r="L13" s="85"/>
      <c r="M13" s="85"/>
      <c r="N13" s="82"/>
      <c r="O13" s="85"/>
      <c r="P13" s="89"/>
      <c r="Q13" s="10"/>
      <c r="R13" s="82"/>
      <c r="S13" s="90"/>
      <c r="T13" s="19" t="str">
        <f t="shared" si="1"/>
        <v/>
      </c>
    </row>
    <row r="14" spans="1:20" ht="22.5" customHeight="1" x14ac:dyDescent="0.25">
      <c r="A14" s="18">
        <v>8</v>
      </c>
      <c r="B14" s="18" t="str">
        <f t="shared" si="0"/>
        <v/>
      </c>
      <c r="C14" s="8"/>
      <c r="D14" s="9"/>
      <c r="E14" s="8"/>
      <c r="F14" s="9"/>
      <c r="G14" s="8"/>
      <c r="H14" s="9"/>
      <c r="I14" s="31"/>
      <c r="J14" s="31"/>
      <c r="K14" s="122"/>
      <c r="L14" s="123"/>
      <c r="M14" s="123"/>
      <c r="N14" s="6"/>
      <c r="O14" s="123"/>
      <c r="P14" s="127"/>
      <c r="Q14" s="8"/>
      <c r="R14" s="6"/>
      <c r="S14" s="9"/>
      <c r="T14" s="18" t="str">
        <f t="shared" si="1"/>
        <v/>
      </c>
    </row>
    <row r="15" spans="1:20" ht="22.5" customHeight="1" x14ac:dyDescent="0.25">
      <c r="A15" s="19">
        <v>9</v>
      </c>
      <c r="B15" s="19" t="str">
        <f t="shared" si="0"/>
        <v/>
      </c>
      <c r="C15" s="10"/>
      <c r="D15" s="90"/>
      <c r="E15" s="10"/>
      <c r="F15" s="90"/>
      <c r="G15" s="10"/>
      <c r="H15" s="90"/>
      <c r="I15" s="32"/>
      <c r="J15" s="32"/>
      <c r="K15" s="124"/>
      <c r="L15" s="85"/>
      <c r="M15" s="85"/>
      <c r="N15" s="82"/>
      <c r="O15" s="85"/>
      <c r="P15" s="89"/>
      <c r="Q15" s="10"/>
      <c r="R15" s="82"/>
      <c r="S15" s="90"/>
      <c r="T15" s="19" t="str">
        <f t="shared" si="1"/>
        <v/>
      </c>
    </row>
    <row r="16" spans="1:20" ht="22.5" customHeight="1" x14ac:dyDescent="0.25">
      <c r="A16" s="18">
        <v>10</v>
      </c>
      <c r="B16" s="18" t="str">
        <f t="shared" si="0"/>
        <v/>
      </c>
      <c r="C16" s="8"/>
      <c r="D16" s="9"/>
      <c r="E16" s="8"/>
      <c r="F16" s="9"/>
      <c r="G16" s="8"/>
      <c r="H16" s="9"/>
      <c r="I16" s="31"/>
      <c r="J16" s="31"/>
      <c r="K16" s="122"/>
      <c r="L16" s="123"/>
      <c r="M16" s="123"/>
      <c r="N16" s="6"/>
      <c r="O16" s="123"/>
      <c r="P16" s="127"/>
      <c r="Q16" s="8"/>
      <c r="R16" s="6"/>
      <c r="S16" s="9"/>
      <c r="T16" s="18" t="str">
        <f t="shared" si="1"/>
        <v/>
      </c>
    </row>
    <row r="17" spans="1:20" ht="22.5" customHeight="1" x14ac:dyDescent="0.25">
      <c r="A17" s="19">
        <v>11</v>
      </c>
      <c r="B17" s="19" t="str">
        <f t="shared" si="0"/>
        <v/>
      </c>
      <c r="C17" s="10"/>
      <c r="D17" s="90"/>
      <c r="E17" s="10"/>
      <c r="F17" s="90"/>
      <c r="G17" s="10"/>
      <c r="H17" s="90"/>
      <c r="I17" s="32"/>
      <c r="J17" s="32"/>
      <c r="K17" s="124"/>
      <c r="L17" s="85"/>
      <c r="M17" s="85"/>
      <c r="N17" s="82"/>
      <c r="O17" s="85"/>
      <c r="P17" s="89"/>
      <c r="Q17" s="10"/>
      <c r="R17" s="82"/>
      <c r="S17" s="90"/>
      <c r="T17" s="19" t="str">
        <f t="shared" si="1"/>
        <v/>
      </c>
    </row>
    <row r="18" spans="1:20" ht="22.5" customHeight="1" x14ac:dyDescent="0.25">
      <c r="A18" s="18">
        <v>12</v>
      </c>
      <c r="B18" s="18" t="str">
        <f t="shared" si="0"/>
        <v/>
      </c>
      <c r="C18" s="8"/>
      <c r="D18" s="9"/>
      <c r="E18" s="8"/>
      <c r="F18" s="9"/>
      <c r="G18" s="8"/>
      <c r="H18" s="9"/>
      <c r="I18" s="31"/>
      <c r="J18" s="31"/>
      <c r="K18" s="122"/>
      <c r="L18" s="123"/>
      <c r="M18" s="123"/>
      <c r="N18" s="6"/>
      <c r="O18" s="123"/>
      <c r="P18" s="127"/>
      <c r="Q18" s="8"/>
      <c r="R18" s="6"/>
      <c r="S18" s="9"/>
      <c r="T18" s="18" t="str">
        <f t="shared" si="1"/>
        <v/>
      </c>
    </row>
    <row r="19" spans="1:20" ht="22.5" customHeight="1" x14ac:dyDescent="0.25">
      <c r="A19" s="19">
        <v>13</v>
      </c>
      <c r="B19" s="19" t="str">
        <f t="shared" si="0"/>
        <v/>
      </c>
      <c r="C19" s="10"/>
      <c r="D19" s="90"/>
      <c r="E19" s="10"/>
      <c r="F19" s="90"/>
      <c r="G19" s="10"/>
      <c r="H19" s="90"/>
      <c r="I19" s="32"/>
      <c r="J19" s="32"/>
      <c r="K19" s="124"/>
      <c r="L19" s="85"/>
      <c r="M19" s="85"/>
      <c r="N19" s="82"/>
      <c r="O19" s="85"/>
      <c r="P19" s="89"/>
      <c r="Q19" s="10"/>
      <c r="R19" s="82"/>
      <c r="S19" s="90"/>
      <c r="T19" s="19" t="str">
        <f t="shared" si="1"/>
        <v/>
      </c>
    </row>
    <row r="20" spans="1:20" ht="22.5" customHeight="1" x14ac:dyDescent="0.25">
      <c r="A20" s="18">
        <v>14</v>
      </c>
      <c r="B20" s="18" t="str">
        <f t="shared" si="0"/>
        <v/>
      </c>
      <c r="C20" s="8"/>
      <c r="D20" s="9"/>
      <c r="E20" s="8"/>
      <c r="F20" s="9"/>
      <c r="G20" s="8"/>
      <c r="H20" s="9"/>
      <c r="I20" s="31"/>
      <c r="J20" s="31"/>
      <c r="K20" s="122"/>
      <c r="L20" s="123"/>
      <c r="M20" s="123"/>
      <c r="N20" s="6"/>
      <c r="O20" s="123"/>
      <c r="P20" s="127"/>
      <c r="Q20" s="8"/>
      <c r="R20" s="6"/>
      <c r="S20" s="9"/>
      <c r="T20" s="18" t="str">
        <f t="shared" si="1"/>
        <v/>
      </c>
    </row>
    <row r="21" spans="1:20" ht="22.5" customHeight="1" x14ac:dyDescent="0.25">
      <c r="A21" s="19">
        <v>15</v>
      </c>
      <c r="B21" s="19" t="str">
        <f t="shared" si="0"/>
        <v/>
      </c>
      <c r="C21" s="10"/>
      <c r="D21" s="90"/>
      <c r="E21" s="10"/>
      <c r="F21" s="90"/>
      <c r="G21" s="10"/>
      <c r="H21" s="90"/>
      <c r="I21" s="32"/>
      <c r="J21" s="32"/>
      <c r="K21" s="124"/>
      <c r="L21" s="85"/>
      <c r="M21" s="85"/>
      <c r="N21" s="82"/>
      <c r="O21" s="85"/>
      <c r="P21" s="89"/>
      <c r="Q21" s="10"/>
      <c r="R21" s="82"/>
      <c r="S21" s="90"/>
      <c r="T21" s="19" t="str">
        <f t="shared" si="1"/>
        <v/>
      </c>
    </row>
    <row r="22" spans="1:20" ht="22.5" customHeight="1" x14ac:dyDescent="0.25">
      <c r="A22" s="18">
        <v>16</v>
      </c>
      <c r="B22" s="18" t="str">
        <f t="shared" si="0"/>
        <v/>
      </c>
      <c r="C22" s="8"/>
      <c r="D22" s="9"/>
      <c r="E22" s="8"/>
      <c r="F22" s="9"/>
      <c r="G22" s="8"/>
      <c r="H22" s="9"/>
      <c r="I22" s="31"/>
      <c r="J22" s="31"/>
      <c r="K22" s="122"/>
      <c r="L22" s="123"/>
      <c r="M22" s="123"/>
      <c r="N22" s="6"/>
      <c r="O22" s="123"/>
      <c r="P22" s="127"/>
      <c r="Q22" s="8"/>
      <c r="R22" s="6"/>
      <c r="S22" s="9"/>
      <c r="T22" s="18" t="str">
        <f t="shared" si="1"/>
        <v/>
      </c>
    </row>
    <row r="23" spans="1:20" ht="22.5" customHeight="1" x14ac:dyDescent="0.25">
      <c r="A23" s="19">
        <v>17</v>
      </c>
      <c r="B23" s="19" t="str">
        <f t="shared" si="0"/>
        <v/>
      </c>
      <c r="C23" s="10"/>
      <c r="D23" s="90"/>
      <c r="E23" s="10"/>
      <c r="F23" s="90"/>
      <c r="G23" s="10"/>
      <c r="H23" s="90"/>
      <c r="I23" s="32"/>
      <c r="J23" s="32"/>
      <c r="K23" s="124"/>
      <c r="L23" s="85"/>
      <c r="M23" s="85"/>
      <c r="N23" s="82"/>
      <c r="O23" s="85"/>
      <c r="P23" s="89"/>
      <c r="Q23" s="10"/>
      <c r="R23" s="82"/>
      <c r="S23" s="90"/>
      <c r="T23" s="19" t="str">
        <f t="shared" si="1"/>
        <v/>
      </c>
    </row>
    <row r="24" spans="1:20" ht="22.5" customHeight="1" x14ac:dyDescent="0.25">
      <c r="A24" s="18">
        <v>18</v>
      </c>
      <c r="B24" s="18" t="str">
        <f t="shared" si="0"/>
        <v/>
      </c>
      <c r="C24" s="8"/>
      <c r="D24" s="9"/>
      <c r="E24" s="8"/>
      <c r="F24" s="9"/>
      <c r="G24" s="8"/>
      <c r="H24" s="9"/>
      <c r="I24" s="31"/>
      <c r="J24" s="31"/>
      <c r="K24" s="122"/>
      <c r="L24" s="123"/>
      <c r="M24" s="123"/>
      <c r="N24" s="6"/>
      <c r="O24" s="123"/>
      <c r="P24" s="127"/>
      <c r="Q24" s="8"/>
      <c r="R24" s="6"/>
      <c r="S24" s="9"/>
      <c r="T24" s="18" t="str">
        <f t="shared" si="1"/>
        <v/>
      </c>
    </row>
    <row r="25" spans="1:20" ht="22.5" customHeight="1" x14ac:dyDescent="0.25">
      <c r="A25" s="19">
        <v>19</v>
      </c>
      <c r="B25" s="19" t="str">
        <f t="shared" si="0"/>
        <v/>
      </c>
      <c r="C25" s="10"/>
      <c r="D25" s="90"/>
      <c r="E25" s="10"/>
      <c r="F25" s="90"/>
      <c r="G25" s="10"/>
      <c r="H25" s="90"/>
      <c r="I25" s="32"/>
      <c r="J25" s="32"/>
      <c r="K25" s="124"/>
      <c r="L25" s="85"/>
      <c r="M25" s="85"/>
      <c r="N25" s="82"/>
      <c r="O25" s="85"/>
      <c r="P25" s="89"/>
      <c r="Q25" s="10"/>
      <c r="R25" s="82"/>
      <c r="S25" s="90"/>
      <c r="T25" s="19" t="str">
        <f t="shared" si="1"/>
        <v/>
      </c>
    </row>
    <row r="26" spans="1:20" ht="22.5" customHeight="1" x14ac:dyDescent="0.25">
      <c r="A26" s="18">
        <v>20</v>
      </c>
      <c r="B26" s="18" t="str">
        <f t="shared" si="0"/>
        <v/>
      </c>
      <c r="C26" s="8"/>
      <c r="D26" s="9"/>
      <c r="E26" s="8"/>
      <c r="F26" s="9"/>
      <c r="G26" s="8"/>
      <c r="H26" s="9"/>
      <c r="I26" s="31"/>
      <c r="J26" s="31"/>
      <c r="K26" s="122"/>
      <c r="L26" s="123"/>
      <c r="M26" s="123"/>
      <c r="N26" s="6"/>
      <c r="O26" s="123"/>
      <c r="P26" s="127"/>
      <c r="Q26" s="8"/>
      <c r="R26" s="6"/>
      <c r="S26" s="9"/>
      <c r="T26" s="18" t="str">
        <f t="shared" si="1"/>
        <v/>
      </c>
    </row>
    <row r="27" spans="1:20" ht="22.5" customHeight="1" x14ac:dyDescent="0.25">
      <c r="A27" s="19">
        <v>21</v>
      </c>
      <c r="B27" s="19" t="str">
        <f t="shared" si="0"/>
        <v/>
      </c>
      <c r="C27" s="10"/>
      <c r="D27" s="90"/>
      <c r="E27" s="10"/>
      <c r="F27" s="90"/>
      <c r="G27" s="10"/>
      <c r="H27" s="90"/>
      <c r="I27" s="32"/>
      <c r="J27" s="32"/>
      <c r="K27" s="124"/>
      <c r="L27" s="85"/>
      <c r="M27" s="85"/>
      <c r="N27" s="82"/>
      <c r="O27" s="85"/>
      <c r="P27" s="89"/>
      <c r="Q27" s="10"/>
      <c r="R27" s="82"/>
      <c r="S27" s="90"/>
      <c r="T27" s="19" t="str">
        <f t="shared" si="1"/>
        <v/>
      </c>
    </row>
    <row r="28" spans="1:20" ht="22.5" customHeight="1" x14ac:dyDescent="0.25">
      <c r="A28" s="18">
        <v>22</v>
      </c>
      <c r="B28" s="18" t="str">
        <f t="shared" si="0"/>
        <v/>
      </c>
      <c r="C28" s="8"/>
      <c r="D28" s="9"/>
      <c r="E28" s="8"/>
      <c r="F28" s="9"/>
      <c r="G28" s="8"/>
      <c r="H28" s="9"/>
      <c r="I28" s="31"/>
      <c r="J28" s="31"/>
      <c r="K28" s="122"/>
      <c r="L28" s="123"/>
      <c r="M28" s="123"/>
      <c r="N28" s="6"/>
      <c r="O28" s="123"/>
      <c r="P28" s="127"/>
      <c r="Q28" s="8"/>
      <c r="R28" s="6"/>
      <c r="S28" s="9"/>
      <c r="T28" s="18" t="str">
        <f t="shared" si="1"/>
        <v/>
      </c>
    </row>
    <row r="29" spans="1:20" ht="22.5" customHeight="1" x14ac:dyDescent="0.25">
      <c r="A29" s="19">
        <v>23</v>
      </c>
      <c r="B29" s="19" t="str">
        <f t="shared" si="0"/>
        <v/>
      </c>
      <c r="C29" s="10"/>
      <c r="D29" s="90"/>
      <c r="E29" s="10"/>
      <c r="F29" s="90"/>
      <c r="G29" s="10"/>
      <c r="H29" s="90"/>
      <c r="I29" s="32"/>
      <c r="J29" s="32"/>
      <c r="K29" s="124"/>
      <c r="L29" s="85"/>
      <c r="M29" s="85"/>
      <c r="N29" s="82"/>
      <c r="O29" s="85"/>
      <c r="P29" s="89"/>
      <c r="Q29" s="10"/>
      <c r="R29" s="82"/>
      <c r="S29" s="90"/>
      <c r="T29" s="19" t="str">
        <f t="shared" si="1"/>
        <v/>
      </c>
    </row>
    <row r="30" spans="1:20" ht="22.5" customHeight="1" x14ac:dyDescent="0.25">
      <c r="A30" s="18">
        <v>24</v>
      </c>
      <c r="B30" s="18" t="str">
        <f t="shared" si="0"/>
        <v/>
      </c>
      <c r="C30" s="8"/>
      <c r="D30" s="9"/>
      <c r="E30" s="8"/>
      <c r="F30" s="9"/>
      <c r="G30" s="8"/>
      <c r="H30" s="9"/>
      <c r="I30" s="31"/>
      <c r="J30" s="31"/>
      <c r="K30" s="122"/>
      <c r="L30" s="123"/>
      <c r="M30" s="123"/>
      <c r="N30" s="6"/>
      <c r="O30" s="123"/>
      <c r="P30" s="127"/>
      <c r="Q30" s="8"/>
      <c r="R30" s="6"/>
      <c r="S30" s="9"/>
      <c r="T30" s="18" t="str">
        <f t="shared" si="1"/>
        <v/>
      </c>
    </row>
    <row r="31" spans="1:20" ht="22.5" customHeight="1" x14ac:dyDescent="0.25">
      <c r="A31" s="19">
        <v>25</v>
      </c>
      <c r="B31" s="19" t="str">
        <f t="shared" si="0"/>
        <v/>
      </c>
      <c r="C31" s="10"/>
      <c r="D31" s="90"/>
      <c r="E31" s="10"/>
      <c r="F31" s="90"/>
      <c r="G31" s="10"/>
      <c r="H31" s="90"/>
      <c r="I31" s="32"/>
      <c r="J31" s="32"/>
      <c r="K31" s="124"/>
      <c r="L31" s="85"/>
      <c r="M31" s="85"/>
      <c r="N31" s="82"/>
      <c r="O31" s="85"/>
      <c r="P31" s="89"/>
      <c r="Q31" s="10"/>
      <c r="R31" s="82"/>
      <c r="S31" s="90"/>
      <c r="T31" s="19" t="str">
        <f t="shared" si="1"/>
        <v/>
      </c>
    </row>
    <row r="32" spans="1:20" ht="22.5" customHeight="1" x14ac:dyDescent="0.25">
      <c r="A32" s="18">
        <v>26</v>
      </c>
      <c r="B32" s="18" t="str">
        <f t="shared" si="0"/>
        <v/>
      </c>
      <c r="C32" s="8"/>
      <c r="D32" s="9"/>
      <c r="E32" s="8"/>
      <c r="F32" s="9"/>
      <c r="G32" s="8"/>
      <c r="H32" s="9"/>
      <c r="I32" s="31"/>
      <c r="J32" s="31"/>
      <c r="K32" s="122"/>
      <c r="L32" s="123"/>
      <c r="M32" s="123"/>
      <c r="N32" s="6"/>
      <c r="O32" s="123"/>
      <c r="P32" s="127"/>
      <c r="Q32" s="8"/>
      <c r="R32" s="6"/>
      <c r="S32" s="9"/>
      <c r="T32" s="18" t="str">
        <f t="shared" si="1"/>
        <v/>
      </c>
    </row>
    <row r="33" spans="1:20" ht="22.5" customHeight="1" x14ac:dyDescent="0.25">
      <c r="A33" s="19">
        <v>27</v>
      </c>
      <c r="B33" s="19" t="str">
        <f t="shared" si="0"/>
        <v/>
      </c>
      <c r="C33" s="10"/>
      <c r="D33" s="90"/>
      <c r="E33" s="10"/>
      <c r="F33" s="90"/>
      <c r="G33" s="10"/>
      <c r="H33" s="90"/>
      <c r="I33" s="32"/>
      <c r="J33" s="32"/>
      <c r="K33" s="124"/>
      <c r="L33" s="85"/>
      <c r="M33" s="85"/>
      <c r="N33" s="82"/>
      <c r="O33" s="85"/>
      <c r="P33" s="89"/>
      <c r="Q33" s="10"/>
      <c r="R33" s="82"/>
      <c r="S33" s="90"/>
      <c r="T33" s="19" t="str">
        <f t="shared" si="1"/>
        <v/>
      </c>
    </row>
    <row r="34" spans="1:20" ht="22.5" customHeight="1" x14ac:dyDescent="0.25">
      <c r="A34" s="18">
        <v>28</v>
      </c>
      <c r="B34" s="18" t="str">
        <f t="shared" si="0"/>
        <v/>
      </c>
      <c r="C34" s="8"/>
      <c r="D34" s="9"/>
      <c r="E34" s="8"/>
      <c r="F34" s="9"/>
      <c r="G34" s="8"/>
      <c r="H34" s="9"/>
      <c r="I34" s="31"/>
      <c r="J34" s="31"/>
      <c r="K34" s="122"/>
      <c r="L34" s="123"/>
      <c r="M34" s="123"/>
      <c r="N34" s="6"/>
      <c r="O34" s="123"/>
      <c r="P34" s="127"/>
      <c r="Q34" s="8"/>
      <c r="R34" s="6"/>
      <c r="S34" s="9"/>
      <c r="T34" s="18" t="str">
        <f t="shared" si="1"/>
        <v/>
      </c>
    </row>
    <row r="35" spans="1:20" ht="22.5" customHeight="1" x14ac:dyDescent="0.25">
      <c r="A35" s="19">
        <v>29</v>
      </c>
      <c r="B35" s="19" t="str">
        <f t="shared" si="0"/>
        <v/>
      </c>
      <c r="C35" s="10"/>
      <c r="D35" s="90"/>
      <c r="E35" s="10"/>
      <c r="F35" s="90"/>
      <c r="G35" s="10"/>
      <c r="H35" s="90"/>
      <c r="I35" s="32"/>
      <c r="J35" s="32"/>
      <c r="K35" s="124"/>
      <c r="L35" s="85"/>
      <c r="M35" s="85"/>
      <c r="N35" s="82"/>
      <c r="O35" s="85"/>
      <c r="P35" s="89"/>
      <c r="Q35" s="10"/>
      <c r="R35" s="82"/>
      <c r="S35" s="90"/>
      <c r="T35" s="19" t="str">
        <f t="shared" si="1"/>
        <v/>
      </c>
    </row>
    <row r="36" spans="1:20" ht="22.5" customHeight="1" x14ac:dyDescent="0.25">
      <c r="A36" s="18">
        <v>30</v>
      </c>
      <c r="B36" s="18" t="str">
        <f t="shared" si="0"/>
        <v/>
      </c>
      <c r="C36" s="8"/>
      <c r="D36" s="9"/>
      <c r="E36" s="8"/>
      <c r="F36" s="9"/>
      <c r="G36" s="8"/>
      <c r="H36" s="9"/>
      <c r="I36" s="31"/>
      <c r="J36" s="31"/>
      <c r="K36" s="122"/>
      <c r="L36" s="123"/>
      <c r="M36" s="123"/>
      <c r="N36" s="6"/>
      <c r="O36" s="123"/>
      <c r="P36" s="127"/>
      <c r="Q36" s="8"/>
      <c r="R36" s="6"/>
      <c r="S36" s="9"/>
      <c r="T36" s="18" t="str">
        <f t="shared" si="1"/>
        <v/>
      </c>
    </row>
    <row r="37" spans="1:20" ht="22.5" customHeight="1" x14ac:dyDescent="0.25">
      <c r="A37" s="19">
        <v>31</v>
      </c>
      <c r="B37" s="19" t="str">
        <f t="shared" si="0"/>
        <v/>
      </c>
      <c r="C37" s="10"/>
      <c r="D37" s="90"/>
      <c r="E37" s="10"/>
      <c r="F37" s="90"/>
      <c r="G37" s="10"/>
      <c r="H37" s="90"/>
      <c r="I37" s="32"/>
      <c r="J37" s="32"/>
      <c r="K37" s="124"/>
      <c r="L37" s="85"/>
      <c r="M37" s="85"/>
      <c r="N37" s="82"/>
      <c r="O37" s="85"/>
      <c r="P37" s="89"/>
      <c r="Q37" s="10"/>
      <c r="R37" s="82"/>
      <c r="S37" s="90"/>
      <c r="T37" s="19" t="str">
        <f t="shared" si="1"/>
        <v/>
      </c>
    </row>
    <row r="38" spans="1:20" ht="22.5" customHeight="1" thickBot="1" x14ac:dyDescent="0.3">
      <c r="A38" s="26">
        <v>32</v>
      </c>
      <c r="B38" s="26" t="str">
        <f t="shared" si="0"/>
        <v/>
      </c>
      <c r="C38" s="27"/>
      <c r="D38" s="28"/>
      <c r="E38" s="11"/>
      <c r="F38" s="13"/>
      <c r="G38" s="11"/>
      <c r="H38" s="13"/>
      <c r="I38" s="33"/>
      <c r="J38" s="33"/>
      <c r="K38" s="125"/>
      <c r="L38" s="126"/>
      <c r="M38" s="126"/>
      <c r="N38" s="12"/>
      <c r="O38" s="126"/>
      <c r="P38" s="128"/>
      <c r="Q38" s="11"/>
      <c r="R38" s="12"/>
      <c r="S38" s="13"/>
      <c r="T38" s="20" t="str">
        <f t="shared" si="1"/>
        <v/>
      </c>
    </row>
    <row r="39" spans="1:20" ht="22.5" customHeight="1" thickBot="1" x14ac:dyDescent="0.3">
      <c r="A39" s="136" t="s">
        <v>378</v>
      </c>
      <c r="B39" s="137"/>
      <c r="C39" s="137"/>
      <c r="D39" s="138"/>
      <c r="E39" s="136" t="s">
        <v>310</v>
      </c>
      <c r="F39" s="137"/>
      <c r="G39" s="137"/>
      <c r="H39" s="137"/>
      <c r="I39" s="138"/>
      <c r="J39" s="136" t="s">
        <v>311</v>
      </c>
      <c r="K39" s="137"/>
      <c r="L39" s="137"/>
      <c r="M39" s="137"/>
      <c r="N39" s="138"/>
      <c r="O39" s="136" t="s">
        <v>379</v>
      </c>
      <c r="P39" s="137"/>
      <c r="Q39" s="137"/>
      <c r="R39" s="137"/>
      <c r="S39" s="137"/>
      <c r="T39" s="138"/>
    </row>
    <row r="40" spans="1:20" ht="30" customHeight="1" x14ac:dyDescent="0.25">
      <c r="A40" s="139" t="s">
        <v>377</v>
      </c>
      <c r="B40" s="140"/>
      <c r="C40" s="140"/>
      <c r="D40" s="141"/>
      <c r="E40" s="139" t="s">
        <v>377</v>
      </c>
      <c r="F40" s="140"/>
      <c r="G40" s="140"/>
      <c r="H40" s="140"/>
      <c r="I40" s="141"/>
      <c r="J40" s="139" t="s">
        <v>377</v>
      </c>
      <c r="K40" s="140"/>
      <c r="L40" s="140"/>
      <c r="M40" s="140"/>
      <c r="N40" s="141"/>
      <c r="O40" s="105" t="s">
        <v>271</v>
      </c>
      <c r="P40" s="84"/>
      <c r="Q40" s="106" t="s">
        <v>312</v>
      </c>
      <c r="R40" s="43"/>
      <c r="S40" s="104" t="s">
        <v>272</v>
      </c>
      <c r="T40" s="43"/>
    </row>
    <row r="41" spans="1:20" ht="30" customHeight="1" thickBot="1" x14ac:dyDescent="0.3">
      <c r="A41" s="142"/>
      <c r="B41" s="143"/>
      <c r="C41" s="143"/>
      <c r="D41" s="144"/>
      <c r="E41" s="142"/>
      <c r="F41" s="143"/>
      <c r="G41" s="143"/>
      <c r="H41" s="143"/>
      <c r="I41" s="144"/>
      <c r="J41" s="142"/>
      <c r="K41" s="143"/>
      <c r="L41" s="143"/>
      <c r="M41" s="143"/>
      <c r="N41" s="144"/>
      <c r="O41" s="103" t="s">
        <v>363</v>
      </c>
      <c r="P41" s="87"/>
      <c r="Q41" s="107" t="s">
        <v>360</v>
      </c>
      <c r="R41" s="42"/>
      <c r="S41" s="11" t="s">
        <v>349</v>
      </c>
      <c r="T41" s="42"/>
    </row>
    <row r="42" spans="1:20" ht="37.5" customHeight="1" x14ac:dyDescent="0.25">
      <c r="A42" s="142"/>
      <c r="B42" s="143"/>
      <c r="C42" s="143"/>
      <c r="D42" s="144"/>
      <c r="E42" s="142"/>
      <c r="F42" s="143"/>
      <c r="G42" s="143"/>
      <c r="H42" s="143"/>
      <c r="I42" s="144"/>
      <c r="J42" s="142"/>
      <c r="K42" s="143"/>
      <c r="L42" s="143"/>
      <c r="M42" s="143"/>
      <c r="N42" s="144"/>
      <c r="O42" s="183" t="s">
        <v>374</v>
      </c>
      <c r="P42" s="184"/>
      <c r="Q42" s="184"/>
      <c r="R42" s="184"/>
      <c r="S42" s="184"/>
      <c r="T42" s="185"/>
    </row>
    <row r="43" spans="1:20" ht="37.5" customHeight="1" thickBot="1" x14ac:dyDescent="0.3">
      <c r="A43" s="145"/>
      <c r="B43" s="146"/>
      <c r="C43" s="146"/>
      <c r="D43" s="147"/>
      <c r="E43" s="145"/>
      <c r="F43" s="146"/>
      <c r="G43" s="146"/>
      <c r="H43" s="146"/>
      <c r="I43" s="147"/>
      <c r="J43" s="145"/>
      <c r="K43" s="146"/>
      <c r="L43" s="146"/>
      <c r="M43" s="146"/>
      <c r="N43" s="147"/>
      <c r="O43" s="186"/>
      <c r="P43" s="187"/>
      <c r="Q43" s="187"/>
      <c r="R43" s="187"/>
      <c r="S43" s="187"/>
      <c r="T43" s="188"/>
    </row>
  </sheetData>
  <mergeCells count="36">
    <mergeCell ref="A40:D43"/>
    <mergeCell ref="E40:I43"/>
    <mergeCell ref="J40:N43"/>
    <mergeCell ref="O42:T43"/>
    <mergeCell ref="H5:I5"/>
    <mergeCell ref="K5:L5"/>
    <mergeCell ref="N5:O5"/>
    <mergeCell ref="P5:Q5"/>
    <mergeCell ref="R5:T5"/>
    <mergeCell ref="A39:D39"/>
    <mergeCell ref="E39:I39"/>
    <mergeCell ref="J39:N39"/>
    <mergeCell ref="O39:T39"/>
    <mergeCell ref="P4:T4"/>
    <mergeCell ref="S2:T2"/>
    <mergeCell ref="A3:B3"/>
    <mergeCell ref="C3:F3"/>
    <mergeCell ref="G3:H3"/>
    <mergeCell ref="I3:M3"/>
    <mergeCell ref="N3:O3"/>
    <mergeCell ref="P3:T3"/>
    <mergeCell ref="A4:B4"/>
    <mergeCell ref="C4:F4"/>
    <mergeCell ref="G4:H4"/>
    <mergeCell ref="I4:M4"/>
    <mergeCell ref="N4:O4"/>
    <mergeCell ref="A1:T1"/>
    <mergeCell ref="A2:B2"/>
    <mergeCell ref="C2:D2"/>
    <mergeCell ref="E2:F2"/>
    <mergeCell ref="G2:H2"/>
    <mergeCell ref="I2:J2"/>
    <mergeCell ref="K2:L2"/>
    <mergeCell ref="M2:N2"/>
    <mergeCell ref="O2:P2"/>
    <mergeCell ref="Q2:R2"/>
  </mergeCells>
  <conditionalFormatting sqref="B7:B27 B38">
    <cfRule type="containsBlanks" priority="40" stopIfTrue="1">
      <formula>LEN(TRIM(B7))=0</formula>
    </cfRule>
    <cfRule type="cellIs" dxfId="480" priority="41" stopIfTrue="1" operator="equal">
      <formula>0</formula>
    </cfRule>
    <cfRule type="cellIs" dxfId="479" priority="42" stopIfTrue="1" operator="equal">
      <formula>1</formula>
    </cfRule>
  </conditionalFormatting>
  <conditionalFormatting sqref="R5">
    <cfRule type="cellIs" dxfId="478" priority="29" stopIfTrue="1" operator="equal">
      <formula>"Failed"</formula>
    </cfRule>
    <cfRule type="cellIs" dxfId="477" priority="33" stopIfTrue="1" operator="equal">
      <formula>"No Entry"</formula>
    </cfRule>
    <cfRule type="cellIs" dxfId="476" priority="36" stopIfTrue="1" operator="equal">
      <formula>"Caution"</formula>
    </cfRule>
    <cfRule type="cellIs" dxfId="475" priority="37" stopIfTrue="1" operator="equal">
      <formula>"Pending"</formula>
    </cfRule>
    <cfRule type="cellIs" dxfId="474" priority="38" stopIfTrue="1" operator="equal">
      <formula>"Mitigated"</formula>
    </cfRule>
    <cfRule type="cellIs" dxfId="473" priority="39" stopIfTrue="1" operator="equal">
      <formula>"Passed"</formula>
    </cfRule>
  </conditionalFormatting>
  <conditionalFormatting sqref="E5 B5">
    <cfRule type="cellIs" dxfId="472" priority="30" operator="equal">
      <formula>"Error"</formula>
    </cfRule>
    <cfRule type="cellIs" dxfId="471" priority="34" operator="equal">
      <formula>"No Entry"</formula>
    </cfRule>
    <cfRule type="cellIs" dxfId="470" priority="35" operator="equal">
      <formula>"Pending"</formula>
    </cfRule>
  </conditionalFormatting>
  <conditionalFormatting sqref="C2">
    <cfRule type="cellIs" dxfId="469" priority="31" operator="equal">
      <formula>"Failed"</formula>
    </cfRule>
    <cfRule type="cellIs" dxfId="468" priority="32" operator="equal">
      <formula>"Pending"</formula>
    </cfRule>
  </conditionalFormatting>
  <conditionalFormatting sqref="T7:T38">
    <cfRule type="containsBlanks" priority="26" stopIfTrue="1">
      <formula>LEN(TRIM(T7))=0</formula>
    </cfRule>
    <cfRule type="cellIs" dxfId="467" priority="27" stopIfTrue="1" operator="lessThan">
      <formula>1</formula>
    </cfRule>
    <cfRule type="cellIs" dxfId="466" priority="28" stopIfTrue="1" operator="equal">
      <formula>1</formula>
    </cfRule>
  </conditionalFormatting>
  <conditionalFormatting sqref="H5">
    <cfRule type="cellIs" dxfId="465" priority="25" stopIfTrue="1" operator="equal">
      <formula>"No Entry"</formula>
    </cfRule>
  </conditionalFormatting>
  <conditionalFormatting sqref="H5:I5">
    <cfRule type="cellIs" dxfId="464" priority="23" operator="equal">
      <formula>"Pending"</formula>
    </cfRule>
    <cfRule type="containsBlanks" priority="24" stopIfTrue="1">
      <formula>LEN(TRIM(H5))=0</formula>
    </cfRule>
  </conditionalFormatting>
  <conditionalFormatting sqref="R5:T5">
    <cfRule type="cellIs" dxfId="463" priority="22" stopIfTrue="1" operator="equal">
      <formula>"Hazardous"</formula>
    </cfRule>
  </conditionalFormatting>
  <conditionalFormatting sqref="G2">
    <cfRule type="cellIs" dxfId="462" priority="20" operator="equal">
      <formula>"Failed"</formula>
    </cfRule>
    <cfRule type="cellIs" dxfId="461" priority="21" operator="equal">
      <formula>"Pending"</formula>
    </cfRule>
  </conditionalFormatting>
  <conditionalFormatting sqref="K2">
    <cfRule type="cellIs" dxfId="460" priority="18" operator="equal">
      <formula>"Failed"</formula>
    </cfRule>
    <cfRule type="cellIs" dxfId="459" priority="19" operator="equal">
      <formula>"Pending"</formula>
    </cfRule>
  </conditionalFormatting>
  <conditionalFormatting sqref="O2">
    <cfRule type="cellIs" dxfId="458" priority="16" operator="equal">
      <formula>"Failed"</formula>
    </cfRule>
    <cfRule type="cellIs" dxfId="457" priority="17" operator="equal">
      <formula>"Pending"</formula>
    </cfRule>
  </conditionalFormatting>
  <conditionalFormatting sqref="S2">
    <cfRule type="cellIs" dxfId="456" priority="14" operator="equal">
      <formula>"Failed"</formula>
    </cfRule>
    <cfRule type="cellIs" dxfId="455" priority="15" operator="equal">
      <formula>"Pending"</formula>
    </cfRule>
  </conditionalFormatting>
  <conditionalFormatting sqref="S2:T2">
    <cfRule type="cellIs" dxfId="454" priority="13" operator="equal">
      <formula>"Passed"</formula>
    </cfRule>
  </conditionalFormatting>
  <conditionalFormatting sqref="D5">
    <cfRule type="cellIs" dxfId="453" priority="10" operator="equal">
      <formula>"Error"</formula>
    </cfRule>
    <cfRule type="cellIs" dxfId="452" priority="11" operator="equal">
      <formula>"No Entry"</formula>
    </cfRule>
    <cfRule type="cellIs" dxfId="451" priority="12" operator="equal">
      <formula>"Pending"</formula>
    </cfRule>
  </conditionalFormatting>
  <conditionalFormatting sqref="F5">
    <cfRule type="cellIs" dxfId="450" priority="7" operator="equal">
      <formula>"Error"</formula>
    </cfRule>
    <cfRule type="cellIs" dxfId="449" priority="8" operator="equal">
      <formula>"No Entry"</formula>
    </cfRule>
    <cfRule type="cellIs" dxfId="448" priority="9" operator="equal">
      <formula>"Pending"</formula>
    </cfRule>
  </conditionalFormatting>
  <conditionalFormatting sqref="K5">
    <cfRule type="cellIs" dxfId="447" priority="6" stopIfTrue="1" operator="equal">
      <formula>"No Entry"</formula>
    </cfRule>
  </conditionalFormatting>
  <conditionalFormatting sqref="K5:L5">
    <cfRule type="cellIs" dxfId="446" priority="4" operator="equal">
      <formula>"Pending"</formula>
    </cfRule>
    <cfRule type="containsBlanks" priority="5" stopIfTrue="1">
      <formula>LEN(TRIM(K5))=0</formula>
    </cfRule>
  </conditionalFormatting>
  <conditionalFormatting sqref="N5">
    <cfRule type="cellIs" dxfId="445" priority="3" stopIfTrue="1" operator="equal">
      <formula>"No Entry"</formula>
    </cfRule>
  </conditionalFormatting>
  <conditionalFormatting sqref="N5:O5">
    <cfRule type="cellIs" dxfId="444" priority="1" operator="equal">
      <formula>"Pending"</formula>
    </cfRule>
    <cfRule type="containsBlanks" priority="2" stopIfTrue="1">
      <formula>LEN(TRIM(N5))=0</formula>
    </cfRule>
  </conditionalFormatting>
  <hyperlinks>
    <hyperlink ref="A1:T1" location="Summary!A1" display="Service de Génétique CHU Liège (BE/BEL). Tool for Sample Identification / Tracability  KASP Fluo vs. NGS.©"/>
  </hyperlinks>
  <printOptions horizontalCentered="1" verticalCentered="1"/>
  <pageMargins left="0.39370078740157483" right="0.39370078740157483" top="0.39370078740157483" bottom="0.39370078740157483" header="0.19685039370078741" footer="0.19685039370078741"/>
  <pageSetup paperSize="9" scale="48" orientation="landscape" horizontalDpi="0" verticalDpi="0" r:id="rId1"/>
  <headerFooter>
    <oddHeader>&amp;CSample01</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60" zoomScaleNormal="70" zoomScalePageLayoutView="50" workbookViewId="0">
      <selection activeCell="K44" sqref="K44"/>
    </sheetView>
  </sheetViews>
  <sheetFormatPr baseColWidth="10" defaultRowHeight="15" x14ac:dyDescent="0.25"/>
  <cols>
    <col min="1" max="20" width="14.28515625" style="5" customWidth="1"/>
    <col min="21" max="16384" width="11.42578125" style="5"/>
  </cols>
  <sheetData>
    <row r="1" spans="1:20" ht="27" customHeight="1" thickBot="1" x14ac:dyDescent="0.3">
      <c r="A1" s="176" t="s">
        <v>370</v>
      </c>
      <c r="B1" s="176"/>
      <c r="C1" s="176"/>
      <c r="D1" s="176"/>
      <c r="E1" s="176"/>
      <c r="F1" s="176"/>
      <c r="G1" s="176"/>
      <c r="H1" s="176"/>
      <c r="I1" s="176"/>
      <c r="J1" s="176"/>
      <c r="K1" s="176"/>
      <c r="L1" s="176"/>
      <c r="M1" s="176"/>
      <c r="N1" s="176"/>
      <c r="O1" s="176"/>
      <c r="P1" s="176"/>
      <c r="Q1" s="176"/>
      <c r="R1" s="176"/>
      <c r="S1" s="176"/>
      <c r="T1" s="176"/>
    </row>
    <row r="2" spans="1:20" s="15" customFormat="1" ht="22.5" customHeight="1" thickBot="1" x14ac:dyDescent="0.3">
      <c r="A2" s="169" t="s">
        <v>10</v>
      </c>
      <c r="B2" s="170"/>
      <c r="C2" s="171" t="str">
        <f>IF(UserData!C9="Passed",UserData!C4,UserData!C9)</f>
        <v>Pending</v>
      </c>
      <c r="D2" s="173"/>
      <c r="E2" s="169" t="s">
        <v>11</v>
      </c>
      <c r="F2" s="170"/>
      <c r="G2" s="171" t="str">
        <f>IF(UserData!C9="Passed",UserData!C5,UserData!C9)</f>
        <v>Pending</v>
      </c>
      <c r="H2" s="173"/>
      <c r="I2" s="169" t="s">
        <v>381</v>
      </c>
      <c r="J2" s="170"/>
      <c r="K2" s="171" t="str">
        <f>IF(UserData!C9="Passed",UserData!C6,UserData!C9)</f>
        <v>Pending</v>
      </c>
      <c r="L2" s="173"/>
      <c r="M2" s="169" t="s">
        <v>12</v>
      </c>
      <c r="N2" s="170"/>
      <c r="O2" s="171" t="str">
        <f>IF(UserData!C9="Passed",UserData!C7,UserData!C9)</f>
        <v>Pending</v>
      </c>
      <c r="P2" s="173"/>
      <c r="Q2" s="169" t="s">
        <v>352</v>
      </c>
      <c r="R2" s="170"/>
      <c r="S2" s="171" t="str">
        <f>UserData!C9</f>
        <v>Pending</v>
      </c>
      <c r="T2" s="173"/>
    </row>
    <row r="3" spans="1:20" s="15" customFormat="1" ht="22.5" customHeight="1" thickBot="1" x14ac:dyDescent="0.3">
      <c r="A3" s="169" t="s">
        <v>2</v>
      </c>
      <c r="B3" s="170"/>
      <c r="C3" s="171"/>
      <c r="D3" s="172"/>
      <c r="E3" s="172"/>
      <c r="F3" s="173"/>
      <c r="G3" s="169" t="s">
        <v>3</v>
      </c>
      <c r="H3" s="170"/>
      <c r="I3" s="171"/>
      <c r="J3" s="172"/>
      <c r="K3" s="172"/>
      <c r="L3" s="172"/>
      <c r="M3" s="173"/>
      <c r="N3" s="169" t="s">
        <v>345</v>
      </c>
      <c r="O3" s="170"/>
      <c r="P3" s="171"/>
      <c r="Q3" s="172"/>
      <c r="R3" s="172"/>
      <c r="S3" s="172"/>
      <c r="T3" s="173"/>
    </row>
    <row r="4" spans="1:20" s="15" customFormat="1" ht="22.5" customHeight="1" thickBot="1" x14ac:dyDescent="0.3">
      <c r="A4" s="169" t="s">
        <v>282</v>
      </c>
      <c r="B4" s="170"/>
      <c r="C4" s="171"/>
      <c r="D4" s="172"/>
      <c r="E4" s="172"/>
      <c r="F4" s="173"/>
      <c r="G4" s="169" t="s">
        <v>0</v>
      </c>
      <c r="H4" s="170"/>
      <c r="I4" s="171"/>
      <c r="J4" s="172"/>
      <c r="K4" s="172"/>
      <c r="L4" s="172"/>
      <c r="M4" s="173"/>
      <c r="N4" s="169" t="s">
        <v>1</v>
      </c>
      <c r="O4" s="170"/>
      <c r="P4" s="171"/>
      <c r="Q4" s="172"/>
      <c r="R4" s="172"/>
      <c r="S4" s="172"/>
      <c r="T4" s="173"/>
    </row>
    <row r="5" spans="1:20" s="29" customFormat="1" ht="22.5" customHeight="1" thickBot="1" x14ac:dyDescent="0.3">
      <c r="A5" s="100" t="s">
        <v>274</v>
      </c>
      <c r="B5" s="110" t="str">
        <f>IF(UserData!C9&lt;&gt;"Passed",UserData!C9,IF(COUNTIF(B7:B38,"")=32,"No Entry",IF(COUNTIF(B7:B38,"")+COUNTIF(B7:B38,1)+COUNTIF(B7:B38,0)&lt;&gt;32,"Error",SUM(B7:B38)/(32-COUNTIF(B7:B38,"")))))</f>
        <v>Pending</v>
      </c>
      <c r="C5" s="102" t="s">
        <v>271</v>
      </c>
      <c r="D5" s="120" t="str">
        <f>IF(S2&lt;&gt;"Passed",S2,IF($B5="No Entry","No Entry",COUNTIF(B7:B38,1)))</f>
        <v>Pending</v>
      </c>
      <c r="E5" s="97" t="s">
        <v>272</v>
      </c>
      <c r="F5" s="120" t="str">
        <f>IF(S2&lt;&gt;"Passed",S2,IF($B5="No Entry","No Entry",COUNTIF(B7:B38,0)))</f>
        <v>Pending</v>
      </c>
      <c r="G5" s="108" t="s">
        <v>366</v>
      </c>
      <c r="H5" s="174" t="str">
        <f>IF(S2&lt;&gt;"Passed",S2,IF(B5="No Entry","No Entry",1000000000*PRODUCT(I7:I38)))</f>
        <v>Pending</v>
      </c>
      <c r="I5" s="175"/>
      <c r="J5" s="109" t="s">
        <v>367</v>
      </c>
      <c r="K5" s="182" t="str">
        <f>IF(S2&lt;&gt;"Passed",S2,IF(B5="No Entry","No Entry",1000000000*PRODUCT(J7:J38)))</f>
        <v>Pending</v>
      </c>
      <c r="L5" s="175"/>
      <c r="M5" s="102" t="s">
        <v>368</v>
      </c>
      <c r="N5" s="182" t="str">
        <f>IF(S2&lt;&gt;"Passed",S2,IF(B5="No Entry","No Entry",1000000000*PRODUCT(T7:T38)))</f>
        <v>Pending</v>
      </c>
      <c r="O5" s="175"/>
      <c r="P5" s="177" t="s">
        <v>354</v>
      </c>
      <c r="Q5" s="178"/>
      <c r="R5" s="179" t="str">
        <f>IF(S2&lt;&gt;"Passed",S2,IF(B5="No Entry","No Entry",IF(N5&lt;=1000,"Passed",IF(N5&lt;=10000,"Mitigated",IF(N5&lt;=100000,"Caution",IF(N5&lt;=1000000,"Hazardous","Failed"))))))</f>
        <v>Pending</v>
      </c>
      <c r="S5" s="180"/>
      <c r="T5" s="181"/>
    </row>
    <row r="6" spans="1:20" ht="22.5" customHeight="1" thickBot="1" x14ac:dyDescent="0.3">
      <c r="A6" s="16" t="s">
        <v>6</v>
      </c>
      <c r="B6" s="101" t="s">
        <v>7</v>
      </c>
      <c r="C6" s="98" t="s">
        <v>4</v>
      </c>
      <c r="D6" s="99" t="s">
        <v>5</v>
      </c>
      <c r="E6" s="94" t="s">
        <v>318</v>
      </c>
      <c r="F6" s="91" t="s">
        <v>333</v>
      </c>
      <c r="G6" s="94" t="s">
        <v>320</v>
      </c>
      <c r="H6" s="91" t="s">
        <v>334</v>
      </c>
      <c r="I6" s="94" t="s">
        <v>346</v>
      </c>
      <c r="J6" s="91" t="s">
        <v>347</v>
      </c>
      <c r="K6" s="94" t="s">
        <v>321</v>
      </c>
      <c r="L6" s="95" t="s">
        <v>322</v>
      </c>
      <c r="M6" s="95" t="s">
        <v>323</v>
      </c>
      <c r="N6" s="95" t="s">
        <v>319</v>
      </c>
      <c r="O6" s="95" t="s">
        <v>350</v>
      </c>
      <c r="P6" s="96" t="s">
        <v>351</v>
      </c>
      <c r="Q6" s="92" t="s">
        <v>8</v>
      </c>
      <c r="R6" s="93" t="s">
        <v>9</v>
      </c>
      <c r="S6" s="91" t="s">
        <v>348</v>
      </c>
      <c r="T6" s="101" t="s">
        <v>369</v>
      </c>
    </row>
    <row r="7" spans="1:20" ht="22.5" customHeight="1" x14ac:dyDescent="0.25">
      <c r="A7" s="17">
        <v>1</v>
      </c>
      <c r="B7" s="17" t="str">
        <f>IF(OR(C7="",E7="",F7="",S$2&lt;&gt;"Passed"),"",IF(E7=F7,1,0))</f>
        <v/>
      </c>
      <c r="C7" s="7"/>
      <c r="D7" s="84"/>
      <c r="E7" s="7"/>
      <c r="F7" s="84"/>
      <c r="G7" s="7"/>
      <c r="H7" s="84"/>
      <c r="I7" s="30"/>
      <c r="J7" s="30"/>
      <c r="K7" s="121"/>
      <c r="L7" s="86"/>
      <c r="M7" s="86"/>
      <c r="N7" s="83"/>
      <c r="O7" s="86"/>
      <c r="P7" s="88"/>
      <c r="Q7" s="7"/>
      <c r="R7" s="83"/>
      <c r="S7" s="84"/>
      <c r="T7" s="17" t="str">
        <f>IF(ISNUMBER(B7),IF(E7=F7,I7,1),"")</f>
        <v/>
      </c>
    </row>
    <row r="8" spans="1:20" ht="22.5" customHeight="1" x14ac:dyDescent="0.25">
      <c r="A8" s="18">
        <v>2</v>
      </c>
      <c r="B8" s="18" t="str">
        <f t="shared" ref="B8:B38" si="0">IF(OR(C8="",E8="",F8="",S$2&lt;&gt;"Passed"),"",IF(E8=F8,1,0))</f>
        <v/>
      </c>
      <c r="C8" s="8"/>
      <c r="D8" s="9"/>
      <c r="E8" s="8"/>
      <c r="F8" s="9"/>
      <c r="G8" s="8"/>
      <c r="H8" s="9"/>
      <c r="I8" s="31"/>
      <c r="J8" s="31"/>
      <c r="K8" s="122"/>
      <c r="L8" s="123"/>
      <c r="M8" s="123"/>
      <c r="N8" s="6"/>
      <c r="O8" s="123"/>
      <c r="P8" s="127"/>
      <c r="Q8" s="8"/>
      <c r="R8" s="6"/>
      <c r="S8" s="9"/>
      <c r="T8" s="18" t="str">
        <f t="shared" ref="T8:T38" si="1">IF(ISNUMBER(B8),IF(E8=F8,I8,1),"")</f>
        <v/>
      </c>
    </row>
    <row r="9" spans="1:20" ht="22.5" customHeight="1" x14ac:dyDescent="0.25">
      <c r="A9" s="19">
        <v>3</v>
      </c>
      <c r="B9" s="19" t="str">
        <f t="shared" si="0"/>
        <v/>
      </c>
      <c r="C9" s="10"/>
      <c r="D9" s="90"/>
      <c r="E9" s="10"/>
      <c r="F9" s="90"/>
      <c r="G9" s="10"/>
      <c r="H9" s="90"/>
      <c r="I9" s="32"/>
      <c r="J9" s="32"/>
      <c r="K9" s="124"/>
      <c r="L9" s="85"/>
      <c r="M9" s="85"/>
      <c r="N9" s="82"/>
      <c r="O9" s="85"/>
      <c r="P9" s="89"/>
      <c r="Q9" s="10"/>
      <c r="R9" s="82"/>
      <c r="S9" s="90"/>
      <c r="T9" s="19" t="str">
        <f t="shared" si="1"/>
        <v/>
      </c>
    </row>
    <row r="10" spans="1:20" ht="22.5" customHeight="1" x14ac:dyDescent="0.25">
      <c r="A10" s="18">
        <v>4</v>
      </c>
      <c r="B10" s="18" t="str">
        <f t="shared" si="0"/>
        <v/>
      </c>
      <c r="C10" s="8"/>
      <c r="D10" s="9"/>
      <c r="E10" s="8"/>
      <c r="F10" s="9"/>
      <c r="G10" s="8"/>
      <c r="H10" s="9"/>
      <c r="I10" s="31"/>
      <c r="J10" s="31"/>
      <c r="K10" s="122"/>
      <c r="L10" s="123"/>
      <c r="M10" s="123"/>
      <c r="N10" s="6"/>
      <c r="O10" s="123"/>
      <c r="P10" s="127"/>
      <c r="Q10" s="8"/>
      <c r="R10" s="6"/>
      <c r="S10" s="9"/>
      <c r="T10" s="18" t="str">
        <f t="shared" si="1"/>
        <v/>
      </c>
    </row>
    <row r="11" spans="1:20" ht="22.5" customHeight="1" x14ac:dyDescent="0.25">
      <c r="A11" s="19">
        <v>5</v>
      </c>
      <c r="B11" s="19" t="str">
        <f t="shared" si="0"/>
        <v/>
      </c>
      <c r="C11" s="10"/>
      <c r="D11" s="90"/>
      <c r="E11" s="10"/>
      <c r="F11" s="90"/>
      <c r="G11" s="10"/>
      <c r="H11" s="90"/>
      <c r="I11" s="32"/>
      <c r="J11" s="32"/>
      <c r="K11" s="124"/>
      <c r="L11" s="85"/>
      <c r="M11" s="85"/>
      <c r="N11" s="82"/>
      <c r="O11" s="85"/>
      <c r="P11" s="89"/>
      <c r="Q11" s="10"/>
      <c r="R11" s="82"/>
      <c r="S11" s="90"/>
      <c r="T11" s="19" t="str">
        <f t="shared" si="1"/>
        <v/>
      </c>
    </row>
    <row r="12" spans="1:20" ht="22.5" customHeight="1" x14ac:dyDescent="0.25">
      <c r="A12" s="18">
        <v>6</v>
      </c>
      <c r="B12" s="18" t="str">
        <f t="shared" si="0"/>
        <v/>
      </c>
      <c r="C12" s="8"/>
      <c r="D12" s="9"/>
      <c r="E12" s="8"/>
      <c r="F12" s="9"/>
      <c r="G12" s="8"/>
      <c r="H12" s="9"/>
      <c r="I12" s="31"/>
      <c r="J12" s="31"/>
      <c r="K12" s="122"/>
      <c r="L12" s="123"/>
      <c r="M12" s="123"/>
      <c r="N12" s="6"/>
      <c r="O12" s="123"/>
      <c r="P12" s="127"/>
      <c r="Q12" s="8"/>
      <c r="R12" s="6"/>
      <c r="S12" s="9"/>
      <c r="T12" s="18" t="str">
        <f t="shared" si="1"/>
        <v/>
      </c>
    </row>
    <row r="13" spans="1:20" ht="22.5" customHeight="1" x14ac:dyDescent="0.25">
      <c r="A13" s="19">
        <v>7</v>
      </c>
      <c r="B13" s="19" t="str">
        <f t="shared" si="0"/>
        <v/>
      </c>
      <c r="C13" s="10"/>
      <c r="D13" s="90"/>
      <c r="E13" s="10"/>
      <c r="F13" s="90"/>
      <c r="G13" s="10"/>
      <c r="H13" s="90"/>
      <c r="I13" s="32"/>
      <c r="J13" s="32"/>
      <c r="K13" s="124"/>
      <c r="L13" s="85"/>
      <c r="M13" s="85"/>
      <c r="N13" s="82"/>
      <c r="O13" s="85"/>
      <c r="P13" s="89"/>
      <c r="Q13" s="10"/>
      <c r="R13" s="82"/>
      <c r="S13" s="90"/>
      <c r="T13" s="19" t="str">
        <f t="shared" si="1"/>
        <v/>
      </c>
    </row>
    <row r="14" spans="1:20" ht="22.5" customHeight="1" x14ac:dyDescent="0.25">
      <c r="A14" s="18">
        <v>8</v>
      </c>
      <c r="B14" s="18" t="str">
        <f t="shared" si="0"/>
        <v/>
      </c>
      <c r="C14" s="8"/>
      <c r="D14" s="9"/>
      <c r="E14" s="8"/>
      <c r="F14" s="9"/>
      <c r="G14" s="8"/>
      <c r="H14" s="9"/>
      <c r="I14" s="31"/>
      <c r="J14" s="31"/>
      <c r="K14" s="122"/>
      <c r="L14" s="123"/>
      <c r="M14" s="123"/>
      <c r="N14" s="6"/>
      <c r="O14" s="123"/>
      <c r="P14" s="127"/>
      <c r="Q14" s="8"/>
      <c r="R14" s="6"/>
      <c r="S14" s="9"/>
      <c r="T14" s="18" t="str">
        <f t="shared" si="1"/>
        <v/>
      </c>
    </row>
    <row r="15" spans="1:20" ht="22.5" customHeight="1" x14ac:dyDescent="0.25">
      <c r="A15" s="19">
        <v>9</v>
      </c>
      <c r="B15" s="19" t="str">
        <f t="shared" si="0"/>
        <v/>
      </c>
      <c r="C15" s="10"/>
      <c r="D15" s="90"/>
      <c r="E15" s="10"/>
      <c r="F15" s="90"/>
      <c r="G15" s="10"/>
      <c r="H15" s="90"/>
      <c r="I15" s="32"/>
      <c r="J15" s="32"/>
      <c r="K15" s="124"/>
      <c r="L15" s="85"/>
      <c r="M15" s="85"/>
      <c r="N15" s="82"/>
      <c r="O15" s="85"/>
      <c r="P15" s="89"/>
      <c r="Q15" s="10"/>
      <c r="R15" s="82"/>
      <c r="S15" s="90"/>
      <c r="T15" s="19" t="str">
        <f t="shared" si="1"/>
        <v/>
      </c>
    </row>
    <row r="16" spans="1:20" ht="22.5" customHeight="1" x14ac:dyDescent="0.25">
      <c r="A16" s="18">
        <v>10</v>
      </c>
      <c r="B16" s="18" t="str">
        <f t="shared" si="0"/>
        <v/>
      </c>
      <c r="C16" s="8"/>
      <c r="D16" s="9"/>
      <c r="E16" s="8"/>
      <c r="F16" s="9"/>
      <c r="G16" s="8"/>
      <c r="H16" s="9"/>
      <c r="I16" s="31"/>
      <c r="J16" s="31"/>
      <c r="K16" s="122"/>
      <c r="L16" s="123"/>
      <c r="M16" s="123"/>
      <c r="N16" s="6"/>
      <c r="O16" s="123"/>
      <c r="P16" s="127"/>
      <c r="Q16" s="8"/>
      <c r="R16" s="6"/>
      <c r="S16" s="9"/>
      <c r="T16" s="18" t="str">
        <f t="shared" si="1"/>
        <v/>
      </c>
    </row>
    <row r="17" spans="1:20" ht="22.5" customHeight="1" x14ac:dyDescent="0.25">
      <c r="A17" s="19">
        <v>11</v>
      </c>
      <c r="B17" s="19" t="str">
        <f t="shared" si="0"/>
        <v/>
      </c>
      <c r="C17" s="10"/>
      <c r="D17" s="90"/>
      <c r="E17" s="10"/>
      <c r="F17" s="90"/>
      <c r="G17" s="10"/>
      <c r="H17" s="90"/>
      <c r="I17" s="32"/>
      <c r="J17" s="32"/>
      <c r="K17" s="124"/>
      <c r="L17" s="85"/>
      <c r="M17" s="85"/>
      <c r="N17" s="82"/>
      <c r="O17" s="85"/>
      <c r="P17" s="89"/>
      <c r="Q17" s="10"/>
      <c r="R17" s="82"/>
      <c r="S17" s="90"/>
      <c r="T17" s="19" t="str">
        <f t="shared" si="1"/>
        <v/>
      </c>
    </row>
    <row r="18" spans="1:20" ht="22.5" customHeight="1" x14ac:dyDescent="0.25">
      <c r="A18" s="18">
        <v>12</v>
      </c>
      <c r="B18" s="18" t="str">
        <f t="shared" si="0"/>
        <v/>
      </c>
      <c r="C18" s="8"/>
      <c r="D18" s="9"/>
      <c r="E18" s="8"/>
      <c r="F18" s="9"/>
      <c r="G18" s="8"/>
      <c r="H18" s="9"/>
      <c r="I18" s="31"/>
      <c r="J18" s="31"/>
      <c r="K18" s="122"/>
      <c r="L18" s="123"/>
      <c r="M18" s="123"/>
      <c r="N18" s="6"/>
      <c r="O18" s="123"/>
      <c r="P18" s="127"/>
      <c r="Q18" s="8"/>
      <c r="R18" s="6"/>
      <c r="S18" s="9"/>
      <c r="T18" s="18" t="str">
        <f t="shared" si="1"/>
        <v/>
      </c>
    </row>
    <row r="19" spans="1:20" ht="22.5" customHeight="1" x14ac:dyDescent="0.25">
      <c r="A19" s="19">
        <v>13</v>
      </c>
      <c r="B19" s="19" t="str">
        <f t="shared" si="0"/>
        <v/>
      </c>
      <c r="C19" s="10"/>
      <c r="D19" s="90"/>
      <c r="E19" s="10"/>
      <c r="F19" s="90"/>
      <c r="G19" s="10"/>
      <c r="H19" s="90"/>
      <c r="I19" s="32"/>
      <c r="J19" s="32"/>
      <c r="K19" s="124"/>
      <c r="L19" s="85"/>
      <c r="M19" s="85"/>
      <c r="N19" s="82"/>
      <c r="O19" s="85"/>
      <c r="P19" s="89"/>
      <c r="Q19" s="10"/>
      <c r="R19" s="82"/>
      <c r="S19" s="90"/>
      <c r="T19" s="19" t="str">
        <f t="shared" si="1"/>
        <v/>
      </c>
    </row>
    <row r="20" spans="1:20" ht="22.5" customHeight="1" x14ac:dyDescent="0.25">
      <c r="A20" s="18">
        <v>14</v>
      </c>
      <c r="B20" s="18" t="str">
        <f t="shared" si="0"/>
        <v/>
      </c>
      <c r="C20" s="8"/>
      <c r="D20" s="9"/>
      <c r="E20" s="8"/>
      <c r="F20" s="9"/>
      <c r="G20" s="8"/>
      <c r="H20" s="9"/>
      <c r="I20" s="31"/>
      <c r="J20" s="31"/>
      <c r="K20" s="122"/>
      <c r="L20" s="123"/>
      <c r="M20" s="123"/>
      <c r="N20" s="6"/>
      <c r="O20" s="123"/>
      <c r="P20" s="127"/>
      <c r="Q20" s="8"/>
      <c r="R20" s="6"/>
      <c r="S20" s="9"/>
      <c r="T20" s="18" t="str">
        <f t="shared" si="1"/>
        <v/>
      </c>
    </row>
    <row r="21" spans="1:20" ht="22.5" customHeight="1" x14ac:dyDescent="0.25">
      <c r="A21" s="19">
        <v>15</v>
      </c>
      <c r="B21" s="19" t="str">
        <f t="shared" si="0"/>
        <v/>
      </c>
      <c r="C21" s="10"/>
      <c r="D21" s="90"/>
      <c r="E21" s="10"/>
      <c r="F21" s="90"/>
      <c r="G21" s="10"/>
      <c r="H21" s="90"/>
      <c r="I21" s="32"/>
      <c r="J21" s="32"/>
      <c r="K21" s="124"/>
      <c r="L21" s="85"/>
      <c r="M21" s="85"/>
      <c r="N21" s="82"/>
      <c r="O21" s="85"/>
      <c r="P21" s="89"/>
      <c r="Q21" s="10"/>
      <c r="R21" s="82"/>
      <c r="S21" s="90"/>
      <c r="T21" s="19" t="str">
        <f t="shared" si="1"/>
        <v/>
      </c>
    </row>
    <row r="22" spans="1:20" ht="22.5" customHeight="1" x14ac:dyDescent="0.25">
      <c r="A22" s="18">
        <v>16</v>
      </c>
      <c r="B22" s="18" t="str">
        <f t="shared" si="0"/>
        <v/>
      </c>
      <c r="C22" s="8"/>
      <c r="D22" s="9"/>
      <c r="E22" s="8"/>
      <c r="F22" s="9"/>
      <c r="G22" s="8"/>
      <c r="H22" s="9"/>
      <c r="I22" s="31"/>
      <c r="J22" s="31"/>
      <c r="K22" s="122"/>
      <c r="L22" s="123"/>
      <c r="M22" s="123"/>
      <c r="N22" s="6"/>
      <c r="O22" s="123"/>
      <c r="P22" s="127"/>
      <c r="Q22" s="8"/>
      <c r="R22" s="6"/>
      <c r="S22" s="9"/>
      <c r="T22" s="18" t="str">
        <f t="shared" si="1"/>
        <v/>
      </c>
    </row>
    <row r="23" spans="1:20" ht="22.5" customHeight="1" x14ac:dyDescent="0.25">
      <c r="A23" s="19">
        <v>17</v>
      </c>
      <c r="B23" s="19" t="str">
        <f t="shared" si="0"/>
        <v/>
      </c>
      <c r="C23" s="10"/>
      <c r="D23" s="90"/>
      <c r="E23" s="10"/>
      <c r="F23" s="90"/>
      <c r="G23" s="10"/>
      <c r="H23" s="90"/>
      <c r="I23" s="32"/>
      <c r="J23" s="32"/>
      <c r="K23" s="124"/>
      <c r="L23" s="85"/>
      <c r="M23" s="85"/>
      <c r="N23" s="82"/>
      <c r="O23" s="85"/>
      <c r="P23" s="89"/>
      <c r="Q23" s="10"/>
      <c r="R23" s="82"/>
      <c r="S23" s="90"/>
      <c r="T23" s="19" t="str">
        <f t="shared" si="1"/>
        <v/>
      </c>
    </row>
    <row r="24" spans="1:20" ht="22.5" customHeight="1" x14ac:dyDescent="0.25">
      <c r="A24" s="18">
        <v>18</v>
      </c>
      <c r="B24" s="18" t="str">
        <f t="shared" si="0"/>
        <v/>
      </c>
      <c r="C24" s="8"/>
      <c r="D24" s="9"/>
      <c r="E24" s="8"/>
      <c r="F24" s="9"/>
      <c r="G24" s="8"/>
      <c r="H24" s="9"/>
      <c r="I24" s="31"/>
      <c r="J24" s="31"/>
      <c r="K24" s="122"/>
      <c r="L24" s="123"/>
      <c r="M24" s="123"/>
      <c r="N24" s="6"/>
      <c r="O24" s="123"/>
      <c r="P24" s="127"/>
      <c r="Q24" s="8"/>
      <c r="R24" s="6"/>
      <c r="S24" s="9"/>
      <c r="T24" s="18" t="str">
        <f t="shared" si="1"/>
        <v/>
      </c>
    </row>
    <row r="25" spans="1:20" ht="22.5" customHeight="1" x14ac:dyDescent="0.25">
      <c r="A25" s="19">
        <v>19</v>
      </c>
      <c r="B25" s="19" t="str">
        <f t="shared" si="0"/>
        <v/>
      </c>
      <c r="C25" s="10"/>
      <c r="D25" s="90"/>
      <c r="E25" s="10"/>
      <c r="F25" s="90"/>
      <c r="G25" s="10"/>
      <c r="H25" s="90"/>
      <c r="I25" s="32"/>
      <c r="J25" s="32"/>
      <c r="K25" s="124"/>
      <c r="L25" s="85"/>
      <c r="M25" s="85"/>
      <c r="N25" s="82"/>
      <c r="O25" s="85"/>
      <c r="P25" s="89"/>
      <c r="Q25" s="10"/>
      <c r="R25" s="82"/>
      <c r="S25" s="90"/>
      <c r="T25" s="19" t="str">
        <f t="shared" si="1"/>
        <v/>
      </c>
    </row>
    <row r="26" spans="1:20" ht="22.5" customHeight="1" x14ac:dyDescent="0.25">
      <c r="A26" s="18">
        <v>20</v>
      </c>
      <c r="B26" s="18" t="str">
        <f t="shared" si="0"/>
        <v/>
      </c>
      <c r="C26" s="8"/>
      <c r="D26" s="9"/>
      <c r="E26" s="8"/>
      <c r="F26" s="9"/>
      <c r="G26" s="8"/>
      <c r="H26" s="9"/>
      <c r="I26" s="31"/>
      <c r="J26" s="31"/>
      <c r="K26" s="122"/>
      <c r="L26" s="123"/>
      <c r="M26" s="123"/>
      <c r="N26" s="6"/>
      <c r="O26" s="123"/>
      <c r="P26" s="127"/>
      <c r="Q26" s="8"/>
      <c r="R26" s="6"/>
      <c r="S26" s="9"/>
      <c r="T26" s="18" t="str">
        <f t="shared" si="1"/>
        <v/>
      </c>
    </row>
    <row r="27" spans="1:20" ht="22.5" customHeight="1" x14ac:dyDescent="0.25">
      <c r="A27" s="19">
        <v>21</v>
      </c>
      <c r="B27" s="19" t="str">
        <f t="shared" si="0"/>
        <v/>
      </c>
      <c r="C27" s="10"/>
      <c r="D27" s="90"/>
      <c r="E27" s="10"/>
      <c r="F27" s="90"/>
      <c r="G27" s="10"/>
      <c r="H27" s="90"/>
      <c r="I27" s="32"/>
      <c r="J27" s="32"/>
      <c r="K27" s="124"/>
      <c r="L27" s="85"/>
      <c r="M27" s="85"/>
      <c r="N27" s="82"/>
      <c r="O27" s="85"/>
      <c r="P27" s="89"/>
      <c r="Q27" s="10"/>
      <c r="R27" s="82"/>
      <c r="S27" s="90"/>
      <c r="T27" s="19" t="str">
        <f t="shared" si="1"/>
        <v/>
      </c>
    </row>
    <row r="28" spans="1:20" ht="22.5" customHeight="1" x14ac:dyDescent="0.25">
      <c r="A28" s="18">
        <v>22</v>
      </c>
      <c r="B28" s="18" t="str">
        <f t="shared" si="0"/>
        <v/>
      </c>
      <c r="C28" s="8"/>
      <c r="D28" s="9"/>
      <c r="E28" s="8"/>
      <c r="F28" s="9"/>
      <c r="G28" s="8"/>
      <c r="H28" s="9"/>
      <c r="I28" s="31"/>
      <c r="J28" s="31"/>
      <c r="K28" s="122"/>
      <c r="L28" s="123"/>
      <c r="M28" s="123"/>
      <c r="N28" s="6"/>
      <c r="O28" s="123"/>
      <c r="P28" s="127"/>
      <c r="Q28" s="8"/>
      <c r="R28" s="6"/>
      <c r="S28" s="9"/>
      <c r="T28" s="18" t="str">
        <f t="shared" si="1"/>
        <v/>
      </c>
    </row>
    <row r="29" spans="1:20" ht="22.5" customHeight="1" x14ac:dyDescent="0.25">
      <c r="A29" s="19">
        <v>23</v>
      </c>
      <c r="B29" s="19" t="str">
        <f t="shared" si="0"/>
        <v/>
      </c>
      <c r="C29" s="10"/>
      <c r="D29" s="90"/>
      <c r="E29" s="10"/>
      <c r="F29" s="90"/>
      <c r="G29" s="10"/>
      <c r="H29" s="90"/>
      <c r="I29" s="32"/>
      <c r="J29" s="32"/>
      <c r="K29" s="124"/>
      <c r="L29" s="85"/>
      <c r="M29" s="85"/>
      <c r="N29" s="82"/>
      <c r="O29" s="85"/>
      <c r="P29" s="89"/>
      <c r="Q29" s="10"/>
      <c r="R29" s="82"/>
      <c r="S29" s="90"/>
      <c r="T29" s="19" t="str">
        <f t="shared" si="1"/>
        <v/>
      </c>
    </row>
    <row r="30" spans="1:20" ht="22.5" customHeight="1" x14ac:dyDescent="0.25">
      <c r="A30" s="18">
        <v>24</v>
      </c>
      <c r="B30" s="18" t="str">
        <f t="shared" si="0"/>
        <v/>
      </c>
      <c r="C30" s="8"/>
      <c r="D30" s="9"/>
      <c r="E30" s="8"/>
      <c r="F30" s="9"/>
      <c r="G30" s="8"/>
      <c r="H30" s="9"/>
      <c r="I30" s="31"/>
      <c r="J30" s="31"/>
      <c r="K30" s="122"/>
      <c r="L30" s="123"/>
      <c r="M30" s="123"/>
      <c r="N30" s="6"/>
      <c r="O30" s="123"/>
      <c r="P30" s="127"/>
      <c r="Q30" s="8"/>
      <c r="R30" s="6"/>
      <c r="S30" s="9"/>
      <c r="T30" s="18" t="str">
        <f t="shared" si="1"/>
        <v/>
      </c>
    </row>
    <row r="31" spans="1:20" ht="22.5" customHeight="1" x14ac:dyDescent="0.25">
      <c r="A31" s="19">
        <v>25</v>
      </c>
      <c r="B31" s="19" t="str">
        <f t="shared" si="0"/>
        <v/>
      </c>
      <c r="C31" s="10"/>
      <c r="D31" s="90"/>
      <c r="E31" s="10"/>
      <c r="F31" s="90"/>
      <c r="G31" s="10"/>
      <c r="H31" s="90"/>
      <c r="I31" s="32"/>
      <c r="J31" s="32"/>
      <c r="K31" s="124"/>
      <c r="L31" s="85"/>
      <c r="M31" s="85"/>
      <c r="N31" s="82"/>
      <c r="O31" s="85"/>
      <c r="P31" s="89"/>
      <c r="Q31" s="10"/>
      <c r="R31" s="82"/>
      <c r="S31" s="90"/>
      <c r="T31" s="19" t="str">
        <f t="shared" si="1"/>
        <v/>
      </c>
    </row>
    <row r="32" spans="1:20" ht="22.5" customHeight="1" x14ac:dyDescent="0.25">
      <c r="A32" s="18">
        <v>26</v>
      </c>
      <c r="B32" s="18" t="str">
        <f t="shared" si="0"/>
        <v/>
      </c>
      <c r="C32" s="8"/>
      <c r="D32" s="9"/>
      <c r="E32" s="8"/>
      <c r="F32" s="9"/>
      <c r="G32" s="8"/>
      <c r="H32" s="9"/>
      <c r="I32" s="31"/>
      <c r="J32" s="31"/>
      <c r="K32" s="122"/>
      <c r="L32" s="123"/>
      <c r="M32" s="123"/>
      <c r="N32" s="6"/>
      <c r="O32" s="123"/>
      <c r="P32" s="127"/>
      <c r="Q32" s="8"/>
      <c r="R32" s="6"/>
      <c r="S32" s="9"/>
      <c r="T32" s="18" t="str">
        <f t="shared" si="1"/>
        <v/>
      </c>
    </row>
    <row r="33" spans="1:20" ht="22.5" customHeight="1" x14ac:dyDescent="0.25">
      <c r="A33" s="19">
        <v>27</v>
      </c>
      <c r="B33" s="19" t="str">
        <f t="shared" si="0"/>
        <v/>
      </c>
      <c r="C33" s="10"/>
      <c r="D33" s="90"/>
      <c r="E33" s="10"/>
      <c r="F33" s="90"/>
      <c r="G33" s="10"/>
      <c r="H33" s="90"/>
      <c r="I33" s="32"/>
      <c r="J33" s="32"/>
      <c r="K33" s="124"/>
      <c r="L33" s="85"/>
      <c r="M33" s="85"/>
      <c r="N33" s="82"/>
      <c r="O33" s="85"/>
      <c r="P33" s="89"/>
      <c r="Q33" s="10"/>
      <c r="R33" s="82"/>
      <c r="S33" s="90"/>
      <c r="T33" s="19" t="str">
        <f t="shared" si="1"/>
        <v/>
      </c>
    </row>
    <row r="34" spans="1:20" ht="22.5" customHeight="1" x14ac:dyDescent="0.25">
      <c r="A34" s="18">
        <v>28</v>
      </c>
      <c r="B34" s="18" t="str">
        <f t="shared" si="0"/>
        <v/>
      </c>
      <c r="C34" s="8"/>
      <c r="D34" s="9"/>
      <c r="E34" s="8"/>
      <c r="F34" s="9"/>
      <c r="G34" s="8"/>
      <c r="H34" s="9"/>
      <c r="I34" s="31"/>
      <c r="J34" s="31"/>
      <c r="K34" s="122"/>
      <c r="L34" s="123"/>
      <c r="M34" s="123"/>
      <c r="N34" s="6"/>
      <c r="O34" s="123"/>
      <c r="P34" s="127"/>
      <c r="Q34" s="8"/>
      <c r="R34" s="6"/>
      <c r="S34" s="9"/>
      <c r="T34" s="18" t="str">
        <f t="shared" si="1"/>
        <v/>
      </c>
    </row>
    <row r="35" spans="1:20" ht="22.5" customHeight="1" x14ac:dyDescent="0.25">
      <c r="A35" s="19">
        <v>29</v>
      </c>
      <c r="B35" s="19" t="str">
        <f t="shared" si="0"/>
        <v/>
      </c>
      <c r="C35" s="10"/>
      <c r="D35" s="90"/>
      <c r="E35" s="10"/>
      <c r="F35" s="90"/>
      <c r="G35" s="10"/>
      <c r="H35" s="90"/>
      <c r="I35" s="32"/>
      <c r="J35" s="32"/>
      <c r="K35" s="124"/>
      <c r="L35" s="85"/>
      <c r="M35" s="85"/>
      <c r="N35" s="82"/>
      <c r="O35" s="85"/>
      <c r="P35" s="89"/>
      <c r="Q35" s="10"/>
      <c r="R35" s="82"/>
      <c r="S35" s="90"/>
      <c r="T35" s="19" t="str">
        <f t="shared" si="1"/>
        <v/>
      </c>
    </row>
    <row r="36" spans="1:20" ht="22.5" customHeight="1" x14ac:dyDescent="0.25">
      <c r="A36" s="18">
        <v>30</v>
      </c>
      <c r="B36" s="18" t="str">
        <f t="shared" si="0"/>
        <v/>
      </c>
      <c r="C36" s="8"/>
      <c r="D36" s="9"/>
      <c r="E36" s="8"/>
      <c r="F36" s="9"/>
      <c r="G36" s="8"/>
      <c r="H36" s="9"/>
      <c r="I36" s="31"/>
      <c r="J36" s="31"/>
      <c r="K36" s="122"/>
      <c r="L36" s="123"/>
      <c r="M36" s="123"/>
      <c r="N36" s="6"/>
      <c r="O36" s="123"/>
      <c r="P36" s="127"/>
      <c r="Q36" s="8"/>
      <c r="R36" s="6"/>
      <c r="S36" s="9"/>
      <c r="T36" s="18" t="str">
        <f t="shared" si="1"/>
        <v/>
      </c>
    </row>
    <row r="37" spans="1:20" ht="22.5" customHeight="1" x14ac:dyDescent="0.25">
      <c r="A37" s="19">
        <v>31</v>
      </c>
      <c r="B37" s="19" t="str">
        <f t="shared" si="0"/>
        <v/>
      </c>
      <c r="C37" s="10"/>
      <c r="D37" s="90"/>
      <c r="E37" s="10"/>
      <c r="F37" s="90"/>
      <c r="G37" s="10"/>
      <c r="H37" s="90"/>
      <c r="I37" s="32"/>
      <c r="J37" s="32"/>
      <c r="K37" s="124"/>
      <c r="L37" s="85"/>
      <c r="M37" s="85"/>
      <c r="N37" s="82"/>
      <c r="O37" s="85"/>
      <c r="P37" s="89"/>
      <c r="Q37" s="10"/>
      <c r="R37" s="82"/>
      <c r="S37" s="90"/>
      <c r="T37" s="19" t="str">
        <f t="shared" si="1"/>
        <v/>
      </c>
    </row>
    <row r="38" spans="1:20" ht="22.5" customHeight="1" thickBot="1" x14ac:dyDescent="0.3">
      <c r="A38" s="26">
        <v>32</v>
      </c>
      <c r="B38" s="26" t="str">
        <f t="shared" si="0"/>
        <v/>
      </c>
      <c r="C38" s="27"/>
      <c r="D38" s="28"/>
      <c r="E38" s="11"/>
      <c r="F38" s="13"/>
      <c r="G38" s="11"/>
      <c r="H38" s="13"/>
      <c r="I38" s="33"/>
      <c r="J38" s="33"/>
      <c r="K38" s="125"/>
      <c r="L38" s="126"/>
      <c r="M38" s="126"/>
      <c r="N38" s="12"/>
      <c r="O38" s="126"/>
      <c r="P38" s="128"/>
      <c r="Q38" s="11"/>
      <c r="R38" s="12"/>
      <c r="S38" s="13"/>
      <c r="T38" s="20" t="str">
        <f t="shared" si="1"/>
        <v/>
      </c>
    </row>
    <row r="39" spans="1:20" ht="22.5" customHeight="1" thickBot="1" x14ac:dyDescent="0.3">
      <c r="A39" s="136" t="s">
        <v>378</v>
      </c>
      <c r="B39" s="137"/>
      <c r="C39" s="137"/>
      <c r="D39" s="138"/>
      <c r="E39" s="136" t="s">
        <v>310</v>
      </c>
      <c r="F39" s="137"/>
      <c r="G39" s="137"/>
      <c r="H39" s="137"/>
      <c r="I39" s="138"/>
      <c r="J39" s="136" t="s">
        <v>311</v>
      </c>
      <c r="K39" s="137"/>
      <c r="L39" s="137"/>
      <c r="M39" s="137"/>
      <c r="N39" s="138"/>
      <c r="O39" s="136" t="s">
        <v>379</v>
      </c>
      <c r="P39" s="137"/>
      <c r="Q39" s="137"/>
      <c r="R39" s="137"/>
      <c r="S39" s="137"/>
      <c r="T39" s="138"/>
    </row>
    <row r="40" spans="1:20" ht="30" customHeight="1" x14ac:dyDescent="0.25">
      <c r="A40" s="139" t="s">
        <v>377</v>
      </c>
      <c r="B40" s="140"/>
      <c r="C40" s="140"/>
      <c r="D40" s="141"/>
      <c r="E40" s="139" t="s">
        <v>377</v>
      </c>
      <c r="F40" s="140"/>
      <c r="G40" s="140"/>
      <c r="H40" s="140"/>
      <c r="I40" s="141"/>
      <c r="J40" s="139" t="s">
        <v>377</v>
      </c>
      <c r="K40" s="140"/>
      <c r="L40" s="140"/>
      <c r="M40" s="140"/>
      <c r="N40" s="141"/>
      <c r="O40" s="105" t="s">
        <v>271</v>
      </c>
      <c r="P40" s="84"/>
      <c r="Q40" s="106" t="s">
        <v>312</v>
      </c>
      <c r="R40" s="43"/>
      <c r="S40" s="104" t="s">
        <v>272</v>
      </c>
      <c r="T40" s="43"/>
    </row>
    <row r="41" spans="1:20" ht="30" customHeight="1" thickBot="1" x14ac:dyDescent="0.3">
      <c r="A41" s="142"/>
      <c r="B41" s="143"/>
      <c r="C41" s="143"/>
      <c r="D41" s="144"/>
      <c r="E41" s="142"/>
      <c r="F41" s="143"/>
      <c r="G41" s="143"/>
      <c r="H41" s="143"/>
      <c r="I41" s="144"/>
      <c r="J41" s="142"/>
      <c r="K41" s="143"/>
      <c r="L41" s="143"/>
      <c r="M41" s="143"/>
      <c r="N41" s="144"/>
      <c r="O41" s="103" t="s">
        <v>363</v>
      </c>
      <c r="P41" s="87"/>
      <c r="Q41" s="107" t="s">
        <v>360</v>
      </c>
      <c r="R41" s="42"/>
      <c r="S41" s="11" t="s">
        <v>349</v>
      </c>
      <c r="T41" s="42"/>
    </row>
    <row r="42" spans="1:20" ht="37.5" customHeight="1" x14ac:dyDescent="0.25">
      <c r="A42" s="142"/>
      <c r="B42" s="143"/>
      <c r="C42" s="143"/>
      <c r="D42" s="144"/>
      <c r="E42" s="142"/>
      <c r="F42" s="143"/>
      <c r="G42" s="143"/>
      <c r="H42" s="143"/>
      <c r="I42" s="144"/>
      <c r="J42" s="142"/>
      <c r="K42" s="143"/>
      <c r="L42" s="143"/>
      <c r="M42" s="143"/>
      <c r="N42" s="144"/>
      <c r="O42" s="183" t="s">
        <v>374</v>
      </c>
      <c r="P42" s="184"/>
      <c r="Q42" s="184"/>
      <c r="R42" s="184"/>
      <c r="S42" s="184"/>
      <c r="T42" s="185"/>
    </row>
    <row r="43" spans="1:20" ht="37.5" customHeight="1" thickBot="1" x14ac:dyDescent="0.3">
      <c r="A43" s="145"/>
      <c r="B43" s="146"/>
      <c r="C43" s="146"/>
      <c r="D43" s="147"/>
      <c r="E43" s="145"/>
      <c r="F43" s="146"/>
      <c r="G43" s="146"/>
      <c r="H43" s="146"/>
      <c r="I43" s="147"/>
      <c r="J43" s="145"/>
      <c r="K43" s="146"/>
      <c r="L43" s="146"/>
      <c r="M43" s="146"/>
      <c r="N43" s="147"/>
      <c r="O43" s="186"/>
      <c r="P43" s="187"/>
      <c r="Q43" s="187"/>
      <c r="R43" s="187"/>
      <c r="S43" s="187"/>
      <c r="T43" s="188"/>
    </row>
  </sheetData>
  <mergeCells count="36">
    <mergeCell ref="A40:D43"/>
    <mergeCell ref="E40:I43"/>
    <mergeCell ref="J40:N43"/>
    <mergeCell ref="O42:T43"/>
    <mergeCell ref="H5:I5"/>
    <mergeCell ref="K5:L5"/>
    <mergeCell ref="N5:O5"/>
    <mergeCell ref="P5:Q5"/>
    <mergeCell ref="R5:T5"/>
    <mergeCell ref="A39:D39"/>
    <mergeCell ref="E39:I39"/>
    <mergeCell ref="J39:N39"/>
    <mergeCell ref="O39:T39"/>
    <mergeCell ref="P4:T4"/>
    <mergeCell ref="S2:T2"/>
    <mergeCell ref="A3:B3"/>
    <mergeCell ref="C3:F3"/>
    <mergeCell ref="G3:H3"/>
    <mergeCell ref="I3:M3"/>
    <mergeCell ref="N3:O3"/>
    <mergeCell ref="P3:T3"/>
    <mergeCell ref="A4:B4"/>
    <mergeCell ref="C4:F4"/>
    <mergeCell ref="G4:H4"/>
    <mergeCell ref="I4:M4"/>
    <mergeCell ref="N4:O4"/>
    <mergeCell ref="A1:T1"/>
    <mergeCell ref="A2:B2"/>
    <mergeCell ref="C2:D2"/>
    <mergeCell ref="E2:F2"/>
    <mergeCell ref="G2:H2"/>
    <mergeCell ref="I2:J2"/>
    <mergeCell ref="K2:L2"/>
    <mergeCell ref="M2:N2"/>
    <mergeCell ref="O2:P2"/>
    <mergeCell ref="Q2:R2"/>
  </mergeCells>
  <conditionalFormatting sqref="B7:B27 B38">
    <cfRule type="containsBlanks" priority="40" stopIfTrue="1">
      <formula>LEN(TRIM(B7))=0</formula>
    </cfRule>
    <cfRule type="cellIs" dxfId="443" priority="41" stopIfTrue="1" operator="equal">
      <formula>0</formula>
    </cfRule>
    <cfRule type="cellIs" dxfId="442" priority="42" stopIfTrue="1" operator="equal">
      <formula>1</formula>
    </cfRule>
  </conditionalFormatting>
  <conditionalFormatting sqref="R5">
    <cfRule type="cellIs" dxfId="441" priority="29" stopIfTrue="1" operator="equal">
      <formula>"Failed"</formula>
    </cfRule>
    <cfRule type="cellIs" dxfId="440" priority="33" stopIfTrue="1" operator="equal">
      <formula>"No Entry"</formula>
    </cfRule>
    <cfRule type="cellIs" dxfId="439" priority="36" stopIfTrue="1" operator="equal">
      <formula>"Caution"</formula>
    </cfRule>
    <cfRule type="cellIs" dxfId="438" priority="37" stopIfTrue="1" operator="equal">
      <formula>"Pending"</formula>
    </cfRule>
    <cfRule type="cellIs" dxfId="437" priority="38" stopIfTrue="1" operator="equal">
      <formula>"Mitigated"</formula>
    </cfRule>
    <cfRule type="cellIs" dxfId="436" priority="39" stopIfTrue="1" operator="equal">
      <formula>"Passed"</formula>
    </cfRule>
  </conditionalFormatting>
  <conditionalFormatting sqref="E5 B5">
    <cfRule type="cellIs" dxfId="435" priority="30" operator="equal">
      <formula>"Error"</formula>
    </cfRule>
    <cfRule type="cellIs" dxfId="434" priority="34" operator="equal">
      <formula>"No Entry"</formula>
    </cfRule>
    <cfRule type="cellIs" dxfId="433" priority="35" operator="equal">
      <formula>"Pending"</formula>
    </cfRule>
  </conditionalFormatting>
  <conditionalFormatting sqref="C2">
    <cfRule type="cellIs" dxfId="432" priority="31" operator="equal">
      <formula>"Failed"</formula>
    </cfRule>
    <cfRule type="cellIs" dxfId="431" priority="32" operator="equal">
      <formula>"Pending"</formula>
    </cfRule>
  </conditionalFormatting>
  <conditionalFormatting sqref="T7:T38">
    <cfRule type="containsBlanks" priority="26" stopIfTrue="1">
      <formula>LEN(TRIM(T7))=0</formula>
    </cfRule>
    <cfRule type="cellIs" dxfId="430" priority="27" stopIfTrue="1" operator="lessThan">
      <formula>1</formula>
    </cfRule>
    <cfRule type="cellIs" dxfId="429" priority="28" stopIfTrue="1" operator="equal">
      <formula>1</formula>
    </cfRule>
  </conditionalFormatting>
  <conditionalFormatting sqref="H5">
    <cfRule type="cellIs" dxfId="428" priority="25" stopIfTrue="1" operator="equal">
      <formula>"No Entry"</formula>
    </cfRule>
  </conditionalFormatting>
  <conditionalFormatting sqref="H5:I5">
    <cfRule type="cellIs" dxfId="427" priority="23" operator="equal">
      <formula>"Pending"</formula>
    </cfRule>
    <cfRule type="containsBlanks" priority="24" stopIfTrue="1">
      <formula>LEN(TRIM(H5))=0</formula>
    </cfRule>
  </conditionalFormatting>
  <conditionalFormatting sqref="R5:T5">
    <cfRule type="cellIs" dxfId="426" priority="22" stopIfTrue="1" operator="equal">
      <formula>"Hazardous"</formula>
    </cfRule>
  </conditionalFormatting>
  <conditionalFormatting sqref="G2">
    <cfRule type="cellIs" dxfId="425" priority="20" operator="equal">
      <formula>"Failed"</formula>
    </cfRule>
    <cfRule type="cellIs" dxfId="424" priority="21" operator="equal">
      <formula>"Pending"</formula>
    </cfRule>
  </conditionalFormatting>
  <conditionalFormatting sqref="K2">
    <cfRule type="cellIs" dxfId="423" priority="18" operator="equal">
      <formula>"Failed"</formula>
    </cfRule>
    <cfRule type="cellIs" dxfId="422" priority="19" operator="equal">
      <formula>"Pending"</formula>
    </cfRule>
  </conditionalFormatting>
  <conditionalFormatting sqref="O2">
    <cfRule type="cellIs" dxfId="421" priority="16" operator="equal">
      <formula>"Failed"</formula>
    </cfRule>
    <cfRule type="cellIs" dxfId="420" priority="17" operator="equal">
      <formula>"Pending"</formula>
    </cfRule>
  </conditionalFormatting>
  <conditionalFormatting sqref="S2">
    <cfRule type="cellIs" dxfId="419" priority="14" operator="equal">
      <formula>"Failed"</formula>
    </cfRule>
    <cfRule type="cellIs" dxfId="418" priority="15" operator="equal">
      <formula>"Pending"</formula>
    </cfRule>
  </conditionalFormatting>
  <conditionalFormatting sqref="S2:T2">
    <cfRule type="cellIs" dxfId="417" priority="13" operator="equal">
      <formula>"Passed"</formula>
    </cfRule>
  </conditionalFormatting>
  <conditionalFormatting sqref="D5">
    <cfRule type="cellIs" dxfId="416" priority="10" operator="equal">
      <formula>"Error"</formula>
    </cfRule>
    <cfRule type="cellIs" dxfId="415" priority="11" operator="equal">
      <formula>"No Entry"</formula>
    </cfRule>
    <cfRule type="cellIs" dxfId="414" priority="12" operator="equal">
      <formula>"Pending"</formula>
    </cfRule>
  </conditionalFormatting>
  <conditionalFormatting sqref="F5">
    <cfRule type="cellIs" dxfId="413" priority="7" operator="equal">
      <formula>"Error"</formula>
    </cfRule>
    <cfRule type="cellIs" dxfId="412" priority="8" operator="equal">
      <formula>"No Entry"</formula>
    </cfRule>
    <cfRule type="cellIs" dxfId="411" priority="9" operator="equal">
      <formula>"Pending"</formula>
    </cfRule>
  </conditionalFormatting>
  <conditionalFormatting sqref="K5">
    <cfRule type="cellIs" dxfId="410" priority="6" stopIfTrue="1" operator="equal">
      <formula>"No Entry"</formula>
    </cfRule>
  </conditionalFormatting>
  <conditionalFormatting sqref="K5:L5">
    <cfRule type="cellIs" dxfId="409" priority="4" operator="equal">
      <formula>"Pending"</formula>
    </cfRule>
    <cfRule type="containsBlanks" priority="5" stopIfTrue="1">
      <formula>LEN(TRIM(K5))=0</formula>
    </cfRule>
  </conditionalFormatting>
  <conditionalFormatting sqref="N5">
    <cfRule type="cellIs" dxfId="408" priority="3" stopIfTrue="1" operator="equal">
      <formula>"No Entry"</formula>
    </cfRule>
  </conditionalFormatting>
  <conditionalFormatting sqref="N5:O5">
    <cfRule type="cellIs" dxfId="407" priority="1" operator="equal">
      <formula>"Pending"</formula>
    </cfRule>
    <cfRule type="containsBlanks" priority="2" stopIfTrue="1">
      <formula>LEN(TRIM(N5))=0</formula>
    </cfRule>
  </conditionalFormatting>
  <hyperlinks>
    <hyperlink ref="A1:T1" location="Summary!A1" display="Service de Génétique CHU Liège (BE/BEL). Tool for Sample Identification / Tracability  KASP Fluo vs. NGS.©"/>
  </hyperlinks>
  <printOptions horizontalCentered="1" verticalCentered="1"/>
  <pageMargins left="0.39370078740157483" right="0.39370078740157483" top="0.39370078740157483" bottom="0.39370078740157483" header="0.19685039370078741" footer="0.19685039370078741"/>
  <pageSetup paperSize="9" scale="48" orientation="landscape" horizontalDpi="0" verticalDpi="0" r:id="rId1"/>
  <headerFooter>
    <oddHeader>&amp;CSample01</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60" zoomScaleNormal="70" zoomScalePageLayoutView="50" workbookViewId="0">
      <selection sqref="A1:T1"/>
    </sheetView>
  </sheetViews>
  <sheetFormatPr baseColWidth="10" defaultRowHeight="15" x14ac:dyDescent="0.25"/>
  <cols>
    <col min="1" max="20" width="14.28515625" style="5" customWidth="1"/>
    <col min="21" max="16384" width="11.42578125" style="5"/>
  </cols>
  <sheetData>
    <row r="1" spans="1:20" ht="27" customHeight="1" thickBot="1" x14ac:dyDescent="0.3">
      <c r="A1" s="176" t="s">
        <v>370</v>
      </c>
      <c r="B1" s="176"/>
      <c r="C1" s="176"/>
      <c r="D1" s="176"/>
      <c r="E1" s="176"/>
      <c r="F1" s="176"/>
      <c r="G1" s="176"/>
      <c r="H1" s="176"/>
      <c r="I1" s="176"/>
      <c r="J1" s="176"/>
      <c r="K1" s="176"/>
      <c r="L1" s="176"/>
      <c r="M1" s="176"/>
      <c r="N1" s="176"/>
      <c r="O1" s="176"/>
      <c r="P1" s="176"/>
      <c r="Q1" s="176"/>
      <c r="R1" s="176"/>
      <c r="S1" s="176"/>
      <c r="T1" s="176"/>
    </row>
    <row r="2" spans="1:20" s="15" customFormat="1" ht="22.5" customHeight="1" thickBot="1" x14ac:dyDescent="0.3">
      <c r="A2" s="169" t="s">
        <v>10</v>
      </c>
      <c r="B2" s="170"/>
      <c r="C2" s="171" t="str">
        <f>IF(UserData!C9="Passed",UserData!C4,UserData!C9)</f>
        <v>Pending</v>
      </c>
      <c r="D2" s="173"/>
      <c r="E2" s="169" t="s">
        <v>11</v>
      </c>
      <c r="F2" s="170"/>
      <c r="G2" s="171" t="str">
        <f>IF(UserData!C9="Passed",UserData!C5,UserData!C9)</f>
        <v>Pending</v>
      </c>
      <c r="H2" s="173"/>
      <c r="I2" s="169" t="s">
        <v>381</v>
      </c>
      <c r="J2" s="170"/>
      <c r="K2" s="171" t="str">
        <f>IF(UserData!C9="Passed",UserData!C6,UserData!C9)</f>
        <v>Pending</v>
      </c>
      <c r="L2" s="173"/>
      <c r="M2" s="169" t="s">
        <v>12</v>
      </c>
      <c r="N2" s="170"/>
      <c r="O2" s="171" t="str">
        <f>IF(UserData!C9="Passed",UserData!C7,UserData!C9)</f>
        <v>Pending</v>
      </c>
      <c r="P2" s="173"/>
      <c r="Q2" s="169" t="s">
        <v>352</v>
      </c>
      <c r="R2" s="170"/>
      <c r="S2" s="171" t="str">
        <f>UserData!C9</f>
        <v>Pending</v>
      </c>
      <c r="T2" s="173"/>
    </row>
    <row r="3" spans="1:20" s="15" customFormat="1" ht="22.5" customHeight="1" thickBot="1" x14ac:dyDescent="0.3">
      <c r="A3" s="169" t="s">
        <v>2</v>
      </c>
      <c r="B3" s="170"/>
      <c r="C3" s="171"/>
      <c r="D3" s="172"/>
      <c r="E3" s="172"/>
      <c r="F3" s="173"/>
      <c r="G3" s="169" t="s">
        <v>3</v>
      </c>
      <c r="H3" s="170"/>
      <c r="I3" s="171"/>
      <c r="J3" s="172"/>
      <c r="K3" s="172"/>
      <c r="L3" s="172"/>
      <c r="M3" s="173"/>
      <c r="N3" s="169" t="s">
        <v>345</v>
      </c>
      <c r="O3" s="170"/>
      <c r="P3" s="171"/>
      <c r="Q3" s="172"/>
      <c r="R3" s="172"/>
      <c r="S3" s="172"/>
      <c r="T3" s="173"/>
    </row>
    <row r="4" spans="1:20" s="15" customFormat="1" ht="22.5" customHeight="1" thickBot="1" x14ac:dyDescent="0.3">
      <c r="A4" s="169" t="s">
        <v>282</v>
      </c>
      <c r="B4" s="170"/>
      <c r="C4" s="171"/>
      <c r="D4" s="172"/>
      <c r="E4" s="172"/>
      <c r="F4" s="173"/>
      <c r="G4" s="169" t="s">
        <v>0</v>
      </c>
      <c r="H4" s="170"/>
      <c r="I4" s="171"/>
      <c r="J4" s="172"/>
      <c r="K4" s="172"/>
      <c r="L4" s="172"/>
      <c r="M4" s="173"/>
      <c r="N4" s="169" t="s">
        <v>1</v>
      </c>
      <c r="O4" s="170"/>
      <c r="P4" s="171"/>
      <c r="Q4" s="172"/>
      <c r="R4" s="172"/>
      <c r="S4" s="172"/>
      <c r="T4" s="173"/>
    </row>
    <row r="5" spans="1:20" s="29" customFormat="1" ht="22.5" customHeight="1" thickBot="1" x14ac:dyDescent="0.3">
      <c r="A5" s="100" t="s">
        <v>274</v>
      </c>
      <c r="B5" s="110" t="str">
        <f>IF(UserData!C9&lt;&gt;"Passed",UserData!C9,IF(COUNTIF(B7:B38,"")=32,"No Entry",IF(COUNTIF(B7:B38,"")+COUNTIF(B7:B38,1)+COUNTIF(B7:B38,0)&lt;&gt;32,"Error",SUM(B7:B38)/(32-COUNTIF(B7:B38,"")))))</f>
        <v>Pending</v>
      </c>
      <c r="C5" s="102" t="s">
        <v>271</v>
      </c>
      <c r="D5" s="120" t="str">
        <f>IF(S2&lt;&gt;"Passed",S2,IF($B5="No Entry","No Entry",COUNTIF(B7:B38,1)))</f>
        <v>Pending</v>
      </c>
      <c r="E5" s="97" t="s">
        <v>272</v>
      </c>
      <c r="F5" s="120" t="str">
        <f>IF(S2&lt;&gt;"Passed",S2,IF($B5="No Entry","No Entry",COUNTIF(B7:B38,0)))</f>
        <v>Pending</v>
      </c>
      <c r="G5" s="108" t="s">
        <v>366</v>
      </c>
      <c r="H5" s="174" t="str">
        <f>IF(S2&lt;&gt;"Passed",S2,IF(B5="No Entry","No Entry",1000000000*PRODUCT(I7:I38)))</f>
        <v>Pending</v>
      </c>
      <c r="I5" s="175"/>
      <c r="J5" s="109" t="s">
        <v>367</v>
      </c>
      <c r="K5" s="182" t="str">
        <f>IF(S2&lt;&gt;"Passed",S2,IF(B5="No Entry","No Entry",1000000000*PRODUCT(J7:J38)))</f>
        <v>Pending</v>
      </c>
      <c r="L5" s="175"/>
      <c r="M5" s="102" t="s">
        <v>368</v>
      </c>
      <c r="N5" s="182" t="str">
        <f>IF(S2&lt;&gt;"Passed",S2,IF(B5="No Entry","No Entry",1000000000*PRODUCT(T7:T38)))</f>
        <v>Pending</v>
      </c>
      <c r="O5" s="175"/>
      <c r="P5" s="177" t="s">
        <v>354</v>
      </c>
      <c r="Q5" s="178"/>
      <c r="R5" s="179" t="str">
        <f>IF(S2&lt;&gt;"Passed",S2,IF(B5="No Entry","No Entry",IF(N5&lt;=1000,"Passed",IF(N5&lt;=10000,"Mitigated",IF(N5&lt;=100000,"Caution",IF(N5&lt;=1000000,"Hazardous","Failed"))))))</f>
        <v>Pending</v>
      </c>
      <c r="S5" s="180"/>
      <c r="T5" s="181"/>
    </row>
    <row r="6" spans="1:20" ht="22.5" customHeight="1" thickBot="1" x14ac:dyDescent="0.3">
      <c r="A6" s="16" t="s">
        <v>6</v>
      </c>
      <c r="B6" s="101" t="s">
        <v>7</v>
      </c>
      <c r="C6" s="98" t="s">
        <v>4</v>
      </c>
      <c r="D6" s="99" t="s">
        <v>5</v>
      </c>
      <c r="E6" s="94" t="s">
        <v>318</v>
      </c>
      <c r="F6" s="91" t="s">
        <v>333</v>
      </c>
      <c r="G6" s="94" t="s">
        <v>320</v>
      </c>
      <c r="H6" s="91" t="s">
        <v>334</v>
      </c>
      <c r="I6" s="94" t="s">
        <v>346</v>
      </c>
      <c r="J6" s="91" t="s">
        <v>347</v>
      </c>
      <c r="K6" s="94" t="s">
        <v>321</v>
      </c>
      <c r="L6" s="95" t="s">
        <v>322</v>
      </c>
      <c r="M6" s="95" t="s">
        <v>323</v>
      </c>
      <c r="N6" s="95" t="s">
        <v>319</v>
      </c>
      <c r="O6" s="95" t="s">
        <v>350</v>
      </c>
      <c r="P6" s="96" t="s">
        <v>351</v>
      </c>
      <c r="Q6" s="92" t="s">
        <v>8</v>
      </c>
      <c r="R6" s="93" t="s">
        <v>9</v>
      </c>
      <c r="S6" s="91" t="s">
        <v>348</v>
      </c>
      <c r="T6" s="101" t="s">
        <v>369</v>
      </c>
    </row>
    <row r="7" spans="1:20" ht="22.5" customHeight="1" x14ac:dyDescent="0.25">
      <c r="A7" s="17">
        <v>1</v>
      </c>
      <c r="B7" s="17" t="str">
        <f>IF(OR(C7="",E7="",F7="",S$2&lt;&gt;"Passed"),"",IF(E7=F7,1,0))</f>
        <v/>
      </c>
      <c r="C7" s="7"/>
      <c r="D7" s="84"/>
      <c r="E7" s="7"/>
      <c r="F7" s="84"/>
      <c r="G7" s="7"/>
      <c r="H7" s="84"/>
      <c r="I7" s="30"/>
      <c r="J7" s="30"/>
      <c r="K7" s="121"/>
      <c r="L7" s="86"/>
      <c r="M7" s="86"/>
      <c r="N7" s="83"/>
      <c r="O7" s="86"/>
      <c r="P7" s="88"/>
      <c r="Q7" s="7"/>
      <c r="R7" s="83"/>
      <c r="S7" s="84"/>
      <c r="T7" s="17" t="str">
        <f>IF(ISNUMBER(B7),IF(E7=F7,I7,1),"")</f>
        <v/>
      </c>
    </row>
    <row r="8" spans="1:20" ht="22.5" customHeight="1" x14ac:dyDescent="0.25">
      <c r="A8" s="18">
        <v>2</v>
      </c>
      <c r="B8" s="18" t="str">
        <f t="shared" ref="B8:B38" si="0">IF(OR(C8="",E8="",F8="",S$2&lt;&gt;"Passed"),"",IF(E8=F8,1,0))</f>
        <v/>
      </c>
      <c r="C8" s="8"/>
      <c r="D8" s="9"/>
      <c r="E8" s="8"/>
      <c r="F8" s="9"/>
      <c r="G8" s="8"/>
      <c r="H8" s="9"/>
      <c r="I8" s="31"/>
      <c r="J8" s="31"/>
      <c r="K8" s="122"/>
      <c r="L8" s="123"/>
      <c r="M8" s="123"/>
      <c r="N8" s="6"/>
      <c r="O8" s="123"/>
      <c r="P8" s="127"/>
      <c r="Q8" s="8"/>
      <c r="R8" s="6"/>
      <c r="S8" s="9"/>
      <c r="T8" s="18" t="str">
        <f t="shared" ref="T8:T38" si="1">IF(ISNUMBER(B8),IF(E8=F8,I8,1),"")</f>
        <v/>
      </c>
    </row>
    <row r="9" spans="1:20" ht="22.5" customHeight="1" x14ac:dyDescent="0.25">
      <c r="A9" s="19">
        <v>3</v>
      </c>
      <c r="B9" s="19" t="str">
        <f t="shared" si="0"/>
        <v/>
      </c>
      <c r="C9" s="10"/>
      <c r="D9" s="90"/>
      <c r="E9" s="10"/>
      <c r="F9" s="90"/>
      <c r="G9" s="10"/>
      <c r="H9" s="90"/>
      <c r="I9" s="32"/>
      <c r="J9" s="32"/>
      <c r="K9" s="124"/>
      <c r="L9" s="85"/>
      <c r="M9" s="85"/>
      <c r="N9" s="82"/>
      <c r="O9" s="85"/>
      <c r="P9" s="89"/>
      <c r="Q9" s="10"/>
      <c r="R9" s="82"/>
      <c r="S9" s="90"/>
      <c r="T9" s="19" t="str">
        <f t="shared" si="1"/>
        <v/>
      </c>
    </row>
    <row r="10" spans="1:20" ht="22.5" customHeight="1" x14ac:dyDescent="0.25">
      <c r="A10" s="18">
        <v>4</v>
      </c>
      <c r="B10" s="18" t="str">
        <f t="shared" si="0"/>
        <v/>
      </c>
      <c r="C10" s="8"/>
      <c r="D10" s="9"/>
      <c r="E10" s="8"/>
      <c r="F10" s="9"/>
      <c r="G10" s="8"/>
      <c r="H10" s="9"/>
      <c r="I10" s="31"/>
      <c r="J10" s="31"/>
      <c r="K10" s="122"/>
      <c r="L10" s="123"/>
      <c r="M10" s="123"/>
      <c r="N10" s="6"/>
      <c r="O10" s="123"/>
      <c r="P10" s="127"/>
      <c r="Q10" s="8"/>
      <c r="R10" s="6"/>
      <c r="S10" s="9"/>
      <c r="T10" s="18" t="str">
        <f t="shared" si="1"/>
        <v/>
      </c>
    </row>
    <row r="11" spans="1:20" ht="22.5" customHeight="1" x14ac:dyDescent="0.25">
      <c r="A11" s="19">
        <v>5</v>
      </c>
      <c r="B11" s="19" t="str">
        <f t="shared" si="0"/>
        <v/>
      </c>
      <c r="C11" s="10"/>
      <c r="D11" s="90"/>
      <c r="E11" s="10"/>
      <c r="F11" s="90"/>
      <c r="G11" s="10"/>
      <c r="H11" s="90"/>
      <c r="I11" s="32"/>
      <c r="J11" s="32"/>
      <c r="K11" s="124"/>
      <c r="L11" s="85"/>
      <c r="M11" s="85"/>
      <c r="N11" s="82"/>
      <c r="O11" s="85"/>
      <c r="P11" s="89"/>
      <c r="Q11" s="10"/>
      <c r="R11" s="82"/>
      <c r="S11" s="90"/>
      <c r="T11" s="19" t="str">
        <f t="shared" si="1"/>
        <v/>
      </c>
    </row>
    <row r="12" spans="1:20" ht="22.5" customHeight="1" x14ac:dyDescent="0.25">
      <c r="A12" s="18">
        <v>6</v>
      </c>
      <c r="B12" s="18" t="str">
        <f t="shared" si="0"/>
        <v/>
      </c>
      <c r="C12" s="8"/>
      <c r="D12" s="9"/>
      <c r="E12" s="8"/>
      <c r="F12" s="9"/>
      <c r="G12" s="8"/>
      <c r="H12" s="9"/>
      <c r="I12" s="31"/>
      <c r="J12" s="31"/>
      <c r="K12" s="122"/>
      <c r="L12" s="123"/>
      <c r="M12" s="123"/>
      <c r="N12" s="6"/>
      <c r="O12" s="123"/>
      <c r="P12" s="127"/>
      <c r="Q12" s="8"/>
      <c r="R12" s="6"/>
      <c r="S12" s="9"/>
      <c r="T12" s="18" t="str">
        <f t="shared" si="1"/>
        <v/>
      </c>
    </row>
    <row r="13" spans="1:20" ht="22.5" customHeight="1" x14ac:dyDescent="0.25">
      <c r="A13" s="19">
        <v>7</v>
      </c>
      <c r="B13" s="19" t="str">
        <f t="shared" si="0"/>
        <v/>
      </c>
      <c r="C13" s="10"/>
      <c r="D13" s="90"/>
      <c r="E13" s="10"/>
      <c r="F13" s="90"/>
      <c r="G13" s="10"/>
      <c r="H13" s="90"/>
      <c r="I13" s="32"/>
      <c r="J13" s="32"/>
      <c r="K13" s="124"/>
      <c r="L13" s="85"/>
      <c r="M13" s="85"/>
      <c r="N13" s="82"/>
      <c r="O13" s="85"/>
      <c r="P13" s="89"/>
      <c r="Q13" s="10"/>
      <c r="R13" s="82"/>
      <c r="S13" s="90"/>
      <c r="T13" s="19" t="str">
        <f t="shared" si="1"/>
        <v/>
      </c>
    </row>
    <row r="14" spans="1:20" ht="22.5" customHeight="1" x14ac:dyDescent="0.25">
      <c r="A14" s="18">
        <v>8</v>
      </c>
      <c r="B14" s="18" t="str">
        <f t="shared" si="0"/>
        <v/>
      </c>
      <c r="C14" s="8"/>
      <c r="D14" s="9"/>
      <c r="E14" s="8"/>
      <c r="F14" s="9"/>
      <c r="G14" s="8"/>
      <c r="H14" s="9"/>
      <c r="I14" s="31"/>
      <c r="J14" s="31"/>
      <c r="K14" s="122"/>
      <c r="L14" s="123"/>
      <c r="M14" s="123"/>
      <c r="N14" s="6"/>
      <c r="O14" s="123"/>
      <c r="P14" s="127"/>
      <c r="Q14" s="8"/>
      <c r="R14" s="6"/>
      <c r="S14" s="9"/>
      <c r="T14" s="18" t="str">
        <f t="shared" si="1"/>
        <v/>
      </c>
    </row>
    <row r="15" spans="1:20" ht="22.5" customHeight="1" x14ac:dyDescent="0.25">
      <c r="A15" s="19">
        <v>9</v>
      </c>
      <c r="B15" s="19" t="str">
        <f t="shared" si="0"/>
        <v/>
      </c>
      <c r="C15" s="10"/>
      <c r="D15" s="90"/>
      <c r="E15" s="10"/>
      <c r="F15" s="90"/>
      <c r="G15" s="10"/>
      <c r="H15" s="90"/>
      <c r="I15" s="32"/>
      <c r="J15" s="32"/>
      <c r="K15" s="124"/>
      <c r="L15" s="85"/>
      <c r="M15" s="85"/>
      <c r="N15" s="82"/>
      <c r="O15" s="85"/>
      <c r="P15" s="89"/>
      <c r="Q15" s="10"/>
      <c r="R15" s="82"/>
      <c r="S15" s="90"/>
      <c r="T15" s="19" t="str">
        <f t="shared" si="1"/>
        <v/>
      </c>
    </row>
    <row r="16" spans="1:20" ht="22.5" customHeight="1" x14ac:dyDescent="0.25">
      <c r="A16" s="18">
        <v>10</v>
      </c>
      <c r="B16" s="18" t="str">
        <f t="shared" si="0"/>
        <v/>
      </c>
      <c r="C16" s="8"/>
      <c r="D16" s="9"/>
      <c r="E16" s="8"/>
      <c r="F16" s="9"/>
      <c r="G16" s="8"/>
      <c r="H16" s="9"/>
      <c r="I16" s="31"/>
      <c r="J16" s="31"/>
      <c r="K16" s="122"/>
      <c r="L16" s="123"/>
      <c r="M16" s="123"/>
      <c r="N16" s="6"/>
      <c r="O16" s="123"/>
      <c r="P16" s="127"/>
      <c r="Q16" s="8"/>
      <c r="R16" s="6"/>
      <c r="S16" s="9"/>
      <c r="T16" s="18" t="str">
        <f t="shared" si="1"/>
        <v/>
      </c>
    </row>
    <row r="17" spans="1:20" ht="22.5" customHeight="1" x14ac:dyDescent="0.25">
      <c r="A17" s="19">
        <v>11</v>
      </c>
      <c r="B17" s="19" t="str">
        <f t="shared" si="0"/>
        <v/>
      </c>
      <c r="C17" s="10"/>
      <c r="D17" s="90"/>
      <c r="E17" s="10"/>
      <c r="F17" s="90"/>
      <c r="G17" s="10"/>
      <c r="H17" s="90"/>
      <c r="I17" s="32"/>
      <c r="J17" s="32"/>
      <c r="K17" s="124"/>
      <c r="L17" s="85"/>
      <c r="M17" s="85"/>
      <c r="N17" s="82"/>
      <c r="O17" s="85"/>
      <c r="P17" s="89"/>
      <c r="Q17" s="10"/>
      <c r="R17" s="82"/>
      <c r="S17" s="90"/>
      <c r="T17" s="19" t="str">
        <f t="shared" si="1"/>
        <v/>
      </c>
    </row>
    <row r="18" spans="1:20" ht="22.5" customHeight="1" x14ac:dyDescent="0.25">
      <c r="A18" s="18">
        <v>12</v>
      </c>
      <c r="B18" s="18" t="str">
        <f t="shared" si="0"/>
        <v/>
      </c>
      <c r="C18" s="8"/>
      <c r="D18" s="9"/>
      <c r="E18" s="8"/>
      <c r="F18" s="9"/>
      <c r="G18" s="8"/>
      <c r="H18" s="9"/>
      <c r="I18" s="31"/>
      <c r="J18" s="31"/>
      <c r="K18" s="122"/>
      <c r="L18" s="123"/>
      <c r="M18" s="123"/>
      <c r="N18" s="6"/>
      <c r="O18" s="123"/>
      <c r="P18" s="127"/>
      <c r="Q18" s="8"/>
      <c r="R18" s="6"/>
      <c r="S18" s="9"/>
      <c r="T18" s="18" t="str">
        <f t="shared" si="1"/>
        <v/>
      </c>
    </row>
    <row r="19" spans="1:20" ht="22.5" customHeight="1" x14ac:dyDescent="0.25">
      <c r="A19" s="19">
        <v>13</v>
      </c>
      <c r="B19" s="19" t="str">
        <f t="shared" si="0"/>
        <v/>
      </c>
      <c r="C19" s="10"/>
      <c r="D19" s="90"/>
      <c r="E19" s="10"/>
      <c r="F19" s="90"/>
      <c r="G19" s="10"/>
      <c r="H19" s="90"/>
      <c r="I19" s="32"/>
      <c r="J19" s="32"/>
      <c r="K19" s="124"/>
      <c r="L19" s="85"/>
      <c r="M19" s="85"/>
      <c r="N19" s="82"/>
      <c r="O19" s="85"/>
      <c r="P19" s="89"/>
      <c r="Q19" s="10"/>
      <c r="R19" s="82"/>
      <c r="S19" s="90"/>
      <c r="T19" s="19" t="str">
        <f t="shared" si="1"/>
        <v/>
      </c>
    </row>
    <row r="20" spans="1:20" ht="22.5" customHeight="1" x14ac:dyDescent="0.25">
      <c r="A20" s="18">
        <v>14</v>
      </c>
      <c r="B20" s="18" t="str">
        <f t="shared" si="0"/>
        <v/>
      </c>
      <c r="C20" s="8"/>
      <c r="D20" s="9"/>
      <c r="E20" s="8"/>
      <c r="F20" s="9"/>
      <c r="G20" s="8"/>
      <c r="H20" s="9"/>
      <c r="I20" s="31"/>
      <c r="J20" s="31"/>
      <c r="K20" s="122"/>
      <c r="L20" s="123"/>
      <c r="M20" s="123"/>
      <c r="N20" s="6"/>
      <c r="O20" s="123"/>
      <c r="P20" s="127"/>
      <c r="Q20" s="8"/>
      <c r="R20" s="6"/>
      <c r="S20" s="9"/>
      <c r="T20" s="18" t="str">
        <f t="shared" si="1"/>
        <v/>
      </c>
    </row>
    <row r="21" spans="1:20" ht="22.5" customHeight="1" x14ac:dyDescent="0.25">
      <c r="A21" s="19">
        <v>15</v>
      </c>
      <c r="B21" s="19" t="str">
        <f t="shared" si="0"/>
        <v/>
      </c>
      <c r="C21" s="10"/>
      <c r="D21" s="90"/>
      <c r="E21" s="10"/>
      <c r="F21" s="90"/>
      <c r="G21" s="10"/>
      <c r="H21" s="90"/>
      <c r="I21" s="32"/>
      <c r="J21" s="32"/>
      <c r="K21" s="124"/>
      <c r="L21" s="85"/>
      <c r="M21" s="85"/>
      <c r="N21" s="82"/>
      <c r="O21" s="85"/>
      <c r="P21" s="89"/>
      <c r="Q21" s="10"/>
      <c r="R21" s="82"/>
      <c r="S21" s="90"/>
      <c r="T21" s="19" t="str">
        <f t="shared" si="1"/>
        <v/>
      </c>
    </row>
    <row r="22" spans="1:20" ht="22.5" customHeight="1" x14ac:dyDescent="0.25">
      <c r="A22" s="18">
        <v>16</v>
      </c>
      <c r="B22" s="18" t="str">
        <f t="shared" si="0"/>
        <v/>
      </c>
      <c r="C22" s="8"/>
      <c r="D22" s="9"/>
      <c r="E22" s="8"/>
      <c r="F22" s="9"/>
      <c r="G22" s="8"/>
      <c r="H22" s="9"/>
      <c r="I22" s="31"/>
      <c r="J22" s="31"/>
      <c r="K22" s="122"/>
      <c r="L22" s="123"/>
      <c r="M22" s="123"/>
      <c r="N22" s="6"/>
      <c r="O22" s="123"/>
      <c r="P22" s="127"/>
      <c r="Q22" s="8"/>
      <c r="R22" s="6"/>
      <c r="S22" s="9"/>
      <c r="T22" s="18" t="str">
        <f t="shared" si="1"/>
        <v/>
      </c>
    </row>
    <row r="23" spans="1:20" ht="22.5" customHeight="1" x14ac:dyDescent="0.25">
      <c r="A23" s="19">
        <v>17</v>
      </c>
      <c r="B23" s="19" t="str">
        <f t="shared" si="0"/>
        <v/>
      </c>
      <c r="C23" s="10"/>
      <c r="D23" s="90"/>
      <c r="E23" s="10"/>
      <c r="F23" s="90"/>
      <c r="G23" s="10"/>
      <c r="H23" s="90"/>
      <c r="I23" s="32"/>
      <c r="J23" s="32"/>
      <c r="K23" s="124"/>
      <c r="L23" s="85"/>
      <c r="M23" s="85"/>
      <c r="N23" s="82"/>
      <c r="O23" s="85"/>
      <c r="P23" s="89"/>
      <c r="Q23" s="10"/>
      <c r="R23" s="82"/>
      <c r="S23" s="90"/>
      <c r="T23" s="19" t="str">
        <f t="shared" si="1"/>
        <v/>
      </c>
    </row>
    <row r="24" spans="1:20" ht="22.5" customHeight="1" x14ac:dyDescent="0.25">
      <c r="A24" s="18">
        <v>18</v>
      </c>
      <c r="B24" s="18" t="str">
        <f t="shared" si="0"/>
        <v/>
      </c>
      <c r="C24" s="8"/>
      <c r="D24" s="9"/>
      <c r="E24" s="8"/>
      <c r="F24" s="9"/>
      <c r="G24" s="8"/>
      <c r="H24" s="9"/>
      <c r="I24" s="31"/>
      <c r="J24" s="31"/>
      <c r="K24" s="122"/>
      <c r="L24" s="123"/>
      <c r="M24" s="123"/>
      <c r="N24" s="6"/>
      <c r="O24" s="123"/>
      <c r="P24" s="127"/>
      <c r="Q24" s="8"/>
      <c r="R24" s="6"/>
      <c r="S24" s="9"/>
      <c r="T24" s="18" t="str">
        <f t="shared" si="1"/>
        <v/>
      </c>
    </row>
    <row r="25" spans="1:20" ht="22.5" customHeight="1" x14ac:dyDescent="0.25">
      <c r="A25" s="19">
        <v>19</v>
      </c>
      <c r="B25" s="19" t="str">
        <f t="shared" si="0"/>
        <v/>
      </c>
      <c r="C25" s="10"/>
      <c r="D25" s="90"/>
      <c r="E25" s="10"/>
      <c r="F25" s="90"/>
      <c r="G25" s="10"/>
      <c r="H25" s="90"/>
      <c r="I25" s="32"/>
      <c r="J25" s="32"/>
      <c r="K25" s="124"/>
      <c r="L25" s="85"/>
      <c r="M25" s="85"/>
      <c r="N25" s="82"/>
      <c r="O25" s="85"/>
      <c r="P25" s="89"/>
      <c r="Q25" s="10"/>
      <c r="R25" s="82"/>
      <c r="S25" s="90"/>
      <c r="T25" s="19" t="str">
        <f t="shared" si="1"/>
        <v/>
      </c>
    </row>
    <row r="26" spans="1:20" ht="22.5" customHeight="1" x14ac:dyDescent="0.25">
      <c r="A26" s="18">
        <v>20</v>
      </c>
      <c r="B26" s="18" t="str">
        <f t="shared" si="0"/>
        <v/>
      </c>
      <c r="C26" s="8"/>
      <c r="D26" s="9"/>
      <c r="E26" s="8"/>
      <c r="F26" s="9"/>
      <c r="G26" s="8"/>
      <c r="H26" s="9"/>
      <c r="I26" s="31"/>
      <c r="J26" s="31"/>
      <c r="K26" s="122"/>
      <c r="L26" s="123"/>
      <c r="M26" s="123"/>
      <c r="N26" s="6"/>
      <c r="O26" s="123"/>
      <c r="P26" s="127"/>
      <c r="Q26" s="8"/>
      <c r="R26" s="6"/>
      <c r="S26" s="9"/>
      <c r="T26" s="18" t="str">
        <f t="shared" si="1"/>
        <v/>
      </c>
    </row>
    <row r="27" spans="1:20" ht="22.5" customHeight="1" x14ac:dyDescent="0.25">
      <c r="A27" s="19">
        <v>21</v>
      </c>
      <c r="B27" s="19" t="str">
        <f t="shared" si="0"/>
        <v/>
      </c>
      <c r="C27" s="10"/>
      <c r="D27" s="90"/>
      <c r="E27" s="10"/>
      <c r="F27" s="90"/>
      <c r="G27" s="10"/>
      <c r="H27" s="90"/>
      <c r="I27" s="32"/>
      <c r="J27" s="32"/>
      <c r="K27" s="124"/>
      <c r="L27" s="85"/>
      <c r="M27" s="85"/>
      <c r="N27" s="82"/>
      <c r="O27" s="85"/>
      <c r="P27" s="89"/>
      <c r="Q27" s="10"/>
      <c r="R27" s="82"/>
      <c r="S27" s="90"/>
      <c r="T27" s="19" t="str">
        <f t="shared" si="1"/>
        <v/>
      </c>
    </row>
    <row r="28" spans="1:20" ht="22.5" customHeight="1" x14ac:dyDescent="0.25">
      <c r="A28" s="18">
        <v>22</v>
      </c>
      <c r="B28" s="18" t="str">
        <f t="shared" si="0"/>
        <v/>
      </c>
      <c r="C28" s="8"/>
      <c r="D28" s="9"/>
      <c r="E28" s="8"/>
      <c r="F28" s="9"/>
      <c r="G28" s="8"/>
      <c r="H28" s="9"/>
      <c r="I28" s="31"/>
      <c r="J28" s="31"/>
      <c r="K28" s="122"/>
      <c r="L28" s="123"/>
      <c r="M28" s="123"/>
      <c r="N28" s="6"/>
      <c r="O28" s="123"/>
      <c r="P28" s="127"/>
      <c r="Q28" s="8"/>
      <c r="R28" s="6"/>
      <c r="S28" s="9"/>
      <c r="T28" s="18" t="str">
        <f t="shared" si="1"/>
        <v/>
      </c>
    </row>
    <row r="29" spans="1:20" ht="22.5" customHeight="1" x14ac:dyDescent="0.25">
      <c r="A29" s="19">
        <v>23</v>
      </c>
      <c r="B29" s="19" t="str">
        <f t="shared" si="0"/>
        <v/>
      </c>
      <c r="C29" s="10"/>
      <c r="D29" s="90"/>
      <c r="E29" s="10"/>
      <c r="F29" s="90"/>
      <c r="G29" s="10"/>
      <c r="H29" s="90"/>
      <c r="I29" s="32"/>
      <c r="J29" s="32"/>
      <c r="K29" s="124"/>
      <c r="L29" s="85"/>
      <c r="M29" s="85"/>
      <c r="N29" s="82"/>
      <c r="O29" s="85"/>
      <c r="P29" s="89"/>
      <c r="Q29" s="10"/>
      <c r="R29" s="82"/>
      <c r="S29" s="90"/>
      <c r="T29" s="19" t="str">
        <f t="shared" si="1"/>
        <v/>
      </c>
    </row>
    <row r="30" spans="1:20" ht="22.5" customHeight="1" x14ac:dyDescent="0.25">
      <c r="A30" s="18">
        <v>24</v>
      </c>
      <c r="B30" s="18" t="str">
        <f t="shared" si="0"/>
        <v/>
      </c>
      <c r="C30" s="8"/>
      <c r="D30" s="9"/>
      <c r="E30" s="8"/>
      <c r="F30" s="9"/>
      <c r="G30" s="8"/>
      <c r="H30" s="9"/>
      <c r="I30" s="31"/>
      <c r="J30" s="31"/>
      <c r="K30" s="122"/>
      <c r="L30" s="123"/>
      <c r="M30" s="123"/>
      <c r="N30" s="6"/>
      <c r="O30" s="123"/>
      <c r="P30" s="127"/>
      <c r="Q30" s="8"/>
      <c r="R30" s="6"/>
      <c r="S30" s="9"/>
      <c r="T30" s="18" t="str">
        <f t="shared" si="1"/>
        <v/>
      </c>
    </row>
    <row r="31" spans="1:20" ht="22.5" customHeight="1" x14ac:dyDescent="0.25">
      <c r="A31" s="19">
        <v>25</v>
      </c>
      <c r="B31" s="19" t="str">
        <f t="shared" si="0"/>
        <v/>
      </c>
      <c r="C31" s="10"/>
      <c r="D31" s="90"/>
      <c r="E31" s="10"/>
      <c r="F31" s="90"/>
      <c r="G31" s="10"/>
      <c r="H31" s="90"/>
      <c r="I31" s="32"/>
      <c r="J31" s="32"/>
      <c r="K31" s="124"/>
      <c r="L31" s="85"/>
      <c r="M31" s="85"/>
      <c r="N31" s="82"/>
      <c r="O31" s="85"/>
      <c r="P31" s="89"/>
      <c r="Q31" s="10"/>
      <c r="R31" s="82"/>
      <c r="S31" s="90"/>
      <c r="T31" s="19" t="str">
        <f t="shared" si="1"/>
        <v/>
      </c>
    </row>
    <row r="32" spans="1:20" ht="22.5" customHeight="1" x14ac:dyDescent="0.25">
      <c r="A32" s="18">
        <v>26</v>
      </c>
      <c r="B32" s="18" t="str">
        <f t="shared" si="0"/>
        <v/>
      </c>
      <c r="C32" s="8"/>
      <c r="D32" s="9"/>
      <c r="E32" s="8"/>
      <c r="F32" s="9"/>
      <c r="G32" s="8"/>
      <c r="H32" s="9"/>
      <c r="I32" s="31"/>
      <c r="J32" s="31"/>
      <c r="K32" s="122"/>
      <c r="L32" s="123"/>
      <c r="M32" s="123"/>
      <c r="N32" s="6"/>
      <c r="O32" s="123"/>
      <c r="P32" s="127"/>
      <c r="Q32" s="8"/>
      <c r="R32" s="6"/>
      <c r="S32" s="9"/>
      <c r="T32" s="18" t="str">
        <f t="shared" si="1"/>
        <v/>
      </c>
    </row>
    <row r="33" spans="1:20" ht="22.5" customHeight="1" x14ac:dyDescent="0.25">
      <c r="A33" s="19">
        <v>27</v>
      </c>
      <c r="B33" s="19" t="str">
        <f t="shared" si="0"/>
        <v/>
      </c>
      <c r="C33" s="10"/>
      <c r="D33" s="90"/>
      <c r="E33" s="10"/>
      <c r="F33" s="90"/>
      <c r="G33" s="10"/>
      <c r="H33" s="90"/>
      <c r="I33" s="32"/>
      <c r="J33" s="32"/>
      <c r="K33" s="124"/>
      <c r="L33" s="85"/>
      <c r="M33" s="85"/>
      <c r="N33" s="82"/>
      <c r="O33" s="85"/>
      <c r="P33" s="89"/>
      <c r="Q33" s="10"/>
      <c r="R33" s="82"/>
      <c r="S33" s="90"/>
      <c r="T33" s="19" t="str">
        <f t="shared" si="1"/>
        <v/>
      </c>
    </row>
    <row r="34" spans="1:20" ht="22.5" customHeight="1" x14ac:dyDescent="0.25">
      <c r="A34" s="18">
        <v>28</v>
      </c>
      <c r="B34" s="18" t="str">
        <f t="shared" si="0"/>
        <v/>
      </c>
      <c r="C34" s="8"/>
      <c r="D34" s="9"/>
      <c r="E34" s="8"/>
      <c r="F34" s="9"/>
      <c r="G34" s="8"/>
      <c r="H34" s="9"/>
      <c r="I34" s="31"/>
      <c r="J34" s="31"/>
      <c r="K34" s="122"/>
      <c r="L34" s="123"/>
      <c r="M34" s="123"/>
      <c r="N34" s="6"/>
      <c r="O34" s="123"/>
      <c r="P34" s="127"/>
      <c r="Q34" s="8"/>
      <c r="R34" s="6"/>
      <c r="S34" s="9"/>
      <c r="T34" s="18" t="str">
        <f t="shared" si="1"/>
        <v/>
      </c>
    </row>
    <row r="35" spans="1:20" ht="22.5" customHeight="1" x14ac:dyDescent="0.25">
      <c r="A35" s="19">
        <v>29</v>
      </c>
      <c r="B35" s="19" t="str">
        <f t="shared" si="0"/>
        <v/>
      </c>
      <c r="C35" s="10"/>
      <c r="D35" s="90"/>
      <c r="E35" s="10"/>
      <c r="F35" s="90"/>
      <c r="G35" s="10"/>
      <c r="H35" s="90"/>
      <c r="I35" s="32"/>
      <c r="J35" s="32"/>
      <c r="K35" s="124"/>
      <c r="L35" s="85"/>
      <c r="M35" s="85"/>
      <c r="N35" s="82"/>
      <c r="O35" s="85"/>
      <c r="P35" s="89"/>
      <c r="Q35" s="10"/>
      <c r="R35" s="82"/>
      <c r="S35" s="90"/>
      <c r="T35" s="19" t="str">
        <f t="shared" si="1"/>
        <v/>
      </c>
    </row>
    <row r="36" spans="1:20" ht="22.5" customHeight="1" x14ac:dyDescent="0.25">
      <c r="A36" s="18">
        <v>30</v>
      </c>
      <c r="B36" s="18" t="str">
        <f t="shared" si="0"/>
        <v/>
      </c>
      <c r="C36" s="8"/>
      <c r="D36" s="9"/>
      <c r="E36" s="8"/>
      <c r="F36" s="9"/>
      <c r="G36" s="8"/>
      <c r="H36" s="9"/>
      <c r="I36" s="31"/>
      <c r="J36" s="31"/>
      <c r="K36" s="122"/>
      <c r="L36" s="123"/>
      <c r="M36" s="123"/>
      <c r="N36" s="6"/>
      <c r="O36" s="123"/>
      <c r="P36" s="127"/>
      <c r="Q36" s="8"/>
      <c r="R36" s="6"/>
      <c r="S36" s="9"/>
      <c r="T36" s="18" t="str">
        <f t="shared" si="1"/>
        <v/>
      </c>
    </row>
    <row r="37" spans="1:20" ht="22.5" customHeight="1" x14ac:dyDescent="0.25">
      <c r="A37" s="19">
        <v>31</v>
      </c>
      <c r="B37" s="19" t="str">
        <f t="shared" si="0"/>
        <v/>
      </c>
      <c r="C37" s="10"/>
      <c r="D37" s="90"/>
      <c r="E37" s="10"/>
      <c r="F37" s="90"/>
      <c r="G37" s="10"/>
      <c r="H37" s="90"/>
      <c r="I37" s="32"/>
      <c r="J37" s="32"/>
      <c r="K37" s="124"/>
      <c r="L37" s="85"/>
      <c r="M37" s="85"/>
      <c r="N37" s="82"/>
      <c r="O37" s="85"/>
      <c r="P37" s="89"/>
      <c r="Q37" s="10"/>
      <c r="R37" s="82"/>
      <c r="S37" s="90"/>
      <c r="T37" s="19" t="str">
        <f t="shared" si="1"/>
        <v/>
      </c>
    </row>
    <row r="38" spans="1:20" ht="22.5" customHeight="1" thickBot="1" x14ac:dyDescent="0.3">
      <c r="A38" s="26">
        <v>32</v>
      </c>
      <c r="B38" s="26" t="str">
        <f t="shared" si="0"/>
        <v/>
      </c>
      <c r="C38" s="27"/>
      <c r="D38" s="28"/>
      <c r="E38" s="11"/>
      <c r="F38" s="13"/>
      <c r="G38" s="11"/>
      <c r="H38" s="13"/>
      <c r="I38" s="33"/>
      <c r="J38" s="33"/>
      <c r="K38" s="125"/>
      <c r="L38" s="126"/>
      <c r="M38" s="126"/>
      <c r="N38" s="12"/>
      <c r="O38" s="126"/>
      <c r="P38" s="128"/>
      <c r="Q38" s="11"/>
      <c r="R38" s="12"/>
      <c r="S38" s="13"/>
      <c r="T38" s="20" t="str">
        <f t="shared" si="1"/>
        <v/>
      </c>
    </row>
    <row r="39" spans="1:20" ht="22.5" customHeight="1" thickBot="1" x14ac:dyDescent="0.3">
      <c r="A39" s="136" t="s">
        <v>378</v>
      </c>
      <c r="B39" s="137"/>
      <c r="C39" s="137"/>
      <c r="D39" s="138"/>
      <c r="E39" s="136" t="s">
        <v>310</v>
      </c>
      <c r="F39" s="137"/>
      <c r="G39" s="137"/>
      <c r="H39" s="137"/>
      <c r="I39" s="138"/>
      <c r="J39" s="136" t="s">
        <v>311</v>
      </c>
      <c r="K39" s="137"/>
      <c r="L39" s="137"/>
      <c r="M39" s="137"/>
      <c r="N39" s="138"/>
      <c r="O39" s="136" t="s">
        <v>379</v>
      </c>
      <c r="P39" s="137"/>
      <c r="Q39" s="137"/>
      <c r="R39" s="137"/>
      <c r="S39" s="137"/>
      <c r="T39" s="138"/>
    </row>
    <row r="40" spans="1:20" ht="30" customHeight="1" x14ac:dyDescent="0.25">
      <c r="A40" s="139" t="s">
        <v>377</v>
      </c>
      <c r="B40" s="140"/>
      <c r="C40" s="140"/>
      <c r="D40" s="141"/>
      <c r="E40" s="139" t="s">
        <v>377</v>
      </c>
      <c r="F40" s="140"/>
      <c r="G40" s="140"/>
      <c r="H40" s="140"/>
      <c r="I40" s="141"/>
      <c r="J40" s="139" t="s">
        <v>377</v>
      </c>
      <c r="K40" s="140"/>
      <c r="L40" s="140"/>
      <c r="M40" s="140"/>
      <c r="N40" s="141"/>
      <c r="O40" s="105" t="s">
        <v>271</v>
      </c>
      <c r="P40" s="84"/>
      <c r="Q40" s="106" t="s">
        <v>312</v>
      </c>
      <c r="R40" s="43"/>
      <c r="S40" s="104" t="s">
        <v>272</v>
      </c>
      <c r="T40" s="43"/>
    </row>
    <row r="41" spans="1:20" ht="30" customHeight="1" thickBot="1" x14ac:dyDescent="0.3">
      <c r="A41" s="142"/>
      <c r="B41" s="143"/>
      <c r="C41" s="143"/>
      <c r="D41" s="144"/>
      <c r="E41" s="142"/>
      <c r="F41" s="143"/>
      <c r="G41" s="143"/>
      <c r="H41" s="143"/>
      <c r="I41" s="144"/>
      <c r="J41" s="142"/>
      <c r="K41" s="143"/>
      <c r="L41" s="143"/>
      <c r="M41" s="143"/>
      <c r="N41" s="144"/>
      <c r="O41" s="103" t="s">
        <v>363</v>
      </c>
      <c r="P41" s="87"/>
      <c r="Q41" s="107" t="s">
        <v>360</v>
      </c>
      <c r="R41" s="42"/>
      <c r="S41" s="11" t="s">
        <v>349</v>
      </c>
      <c r="T41" s="42"/>
    </row>
    <row r="42" spans="1:20" ht="37.5" customHeight="1" x14ac:dyDescent="0.25">
      <c r="A42" s="142"/>
      <c r="B42" s="143"/>
      <c r="C42" s="143"/>
      <c r="D42" s="144"/>
      <c r="E42" s="142"/>
      <c r="F42" s="143"/>
      <c r="G42" s="143"/>
      <c r="H42" s="143"/>
      <c r="I42" s="144"/>
      <c r="J42" s="142"/>
      <c r="K42" s="143"/>
      <c r="L42" s="143"/>
      <c r="M42" s="143"/>
      <c r="N42" s="144"/>
      <c r="O42" s="183" t="s">
        <v>374</v>
      </c>
      <c r="P42" s="184"/>
      <c r="Q42" s="184"/>
      <c r="R42" s="184"/>
      <c r="S42" s="184"/>
      <c r="T42" s="185"/>
    </row>
    <row r="43" spans="1:20" ht="37.5" customHeight="1" thickBot="1" x14ac:dyDescent="0.3">
      <c r="A43" s="145"/>
      <c r="B43" s="146"/>
      <c r="C43" s="146"/>
      <c r="D43" s="147"/>
      <c r="E43" s="145"/>
      <c r="F43" s="146"/>
      <c r="G43" s="146"/>
      <c r="H43" s="146"/>
      <c r="I43" s="147"/>
      <c r="J43" s="145"/>
      <c r="K43" s="146"/>
      <c r="L43" s="146"/>
      <c r="M43" s="146"/>
      <c r="N43" s="147"/>
      <c r="O43" s="186"/>
      <c r="P43" s="187"/>
      <c r="Q43" s="187"/>
      <c r="R43" s="187"/>
      <c r="S43" s="187"/>
      <c r="T43" s="188"/>
    </row>
  </sheetData>
  <mergeCells count="36">
    <mergeCell ref="A40:D43"/>
    <mergeCell ref="E40:I43"/>
    <mergeCell ref="J40:N43"/>
    <mergeCell ref="O42:T43"/>
    <mergeCell ref="H5:I5"/>
    <mergeCell ref="K5:L5"/>
    <mergeCell ref="N5:O5"/>
    <mergeCell ref="P5:Q5"/>
    <mergeCell ref="R5:T5"/>
    <mergeCell ref="A39:D39"/>
    <mergeCell ref="E39:I39"/>
    <mergeCell ref="J39:N39"/>
    <mergeCell ref="O39:T39"/>
    <mergeCell ref="P4:T4"/>
    <mergeCell ref="S2:T2"/>
    <mergeCell ref="A3:B3"/>
    <mergeCell ref="C3:F3"/>
    <mergeCell ref="G3:H3"/>
    <mergeCell ref="I3:M3"/>
    <mergeCell ref="N3:O3"/>
    <mergeCell ref="P3:T3"/>
    <mergeCell ref="A4:B4"/>
    <mergeCell ref="C4:F4"/>
    <mergeCell ref="G4:H4"/>
    <mergeCell ref="I4:M4"/>
    <mergeCell ref="N4:O4"/>
    <mergeCell ref="A1:T1"/>
    <mergeCell ref="A2:B2"/>
    <mergeCell ref="C2:D2"/>
    <mergeCell ref="E2:F2"/>
    <mergeCell ref="G2:H2"/>
    <mergeCell ref="I2:J2"/>
    <mergeCell ref="K2:L2"/>
    <mergeCell ref="M2:N2"/>
    <mergeCell ref="O2:P2"/>
    <mergeCell ref="Q2:R2"/>
  </mergeCells>
  <conditionalFormatting sqref="B7:B27 B38">
    <cfRule type="containsBlanks" priority="40" stopIfTrue="1">
      <formula>LEN(TRIM(B7))=0</formula>
    </cfRule>
    <cfRule type="cellIs" dxfId="406" priority="41" stopIfTrue="1" operator="equal">
      <formula>0</formula>
    </cfRule>
    <cfRule type="cellIs" dxfId="405" priority="42" stopIfTrue="1" operator="equal">
      <formula>1</formula>
    </cfRule>
  </conditionalFormatting>
  <conditionalFormatting sqref="R5">
    <cfRule type="cellIs" dxfId="404" priority="29" stopIfTrue="1" operator="equal">
      <formula>"Failed"</formula>
    </cfRule>
    <cfRule type="cellIs" dxfId="403" priority="33" stopIfTrue="1" operator="equal">
      <formula>"No Entry"</formula>
    </cfRule>
    <cfRule type="cellIs" dxfId="402" priority="36" stopIfTrue="1" operator="equal">
      <formula>"Caution"</formula>
    </cfRule>
    <cfRule type="cellIs" dxfId="401" priority="37" stopIfTrue="1" operator="equal">
      <formula>"Pending"</formula>
    </cfRule>
    <cfRule type="cellIs" dxfId="400" priority="38" stopIfTrue="1" operator="equal">
      <formula>"Mitigated"</formula>
    </cfRule>
    <cfRule type="cellIs" dxfId="399" priority="39" stopIfTrue="1" operator="equal">
      <formula>"Passed"</formula>
    </cfRule>
  </conditionalFormatting>
  <conditionalFormatting sqref="E5 B5">
    <cfRule type="cellIs" dxfId="398" priority="30" operator="equal">
      <formula>"Error"</formula>
    </cfRule>
    <cfRule type="cellIs" dxfId="397" priority="34" operator="equal">
      <formula>"No Entry"</formula>
    </cfRule>
    <cfRule type="cellIs" dxfId="396" priority="35" operator="equal">
      <formula>"Pending"</formula>
    </cfRule>
  </conditionalFormatting>
  <conditionalFormatting sqref="C2">
    <cfRule type="cellIs" dxfId="395" priority="31" operator="equal">
      <formula>"Failed"</formula>
    </cfRule>
    <cfRule type="cellIs" dxfId="394" priority="32" operator="equal">
      <formula>"Pending"</formula>
    </cfRule>
  </conditionalFormatting>
  <conditionalFormatting sqref="T7:T38">
    <cfRule type="containsBlanks" priority="26" stopIfTrue="1">
      <formula>LEN(TRIM(T7))=0</formula>
    </cfRule>
    <cfRule type="cellIs" dxfId="393" priority="27" stopIfTrue="1" operator="lessThan">
      <formula>1</formula>
    </cfRule>
    <cfRule type="cellIs" dxfId="392" priority="28" stopIfTrue="1" operator="equal">
      <formula>1</formula>
    </cfRule>
  </conditionalFormatting>
  <conditionalFormatting sqref="H5">
    <cfRule type="cellIs" dxfId="391" priority="25" stopIfTrue="1" operator="equal">
      <formula>"No Entry"</formula>
    </cfRule>
  </conditionalFormatting>
  <conditionalFormatting sqref="H5:I5">
    <cfRule type="cellIs" dxfId="390" priority="23" operator="equal">
      <formula>"Pending"</formula>
    </cfRule>
    <cfRule type="containsBlanks" priority="24" stopIfTrue="1">
      <formula>LEN(TRIM(H5))=0</formula>
    </cfRule>
  </conditionalFormatting>
  <conditionalFormatting sqref="R5:T5">
    <cfRule type="cellIs" dxfId="389" priority="22" stopIfTrue="1" operator="equal">
      <formula>"Hazardous"</formula>
    </cfRule>
  </conditionalFormatting>
  <conditionalFormatting sqref="G2">
    <cfRule type="cellIs" dxfId="388" priority="20" operator="equal">
      <formula>"Failed"</formula>
    </cfRule>
    <cfRule type="cellIs" dxfId="387" priority="21" operator="equal">
      <formula>"Pending"</formula>
    </cfRule>
  </conditionalFormatting>
  <conditionalFormatting sqref="K2">
    <cfRule type="cellIs" dxfId="386" priority="18" operator="equal">
      <formula>"Failed"</formula>
    </cfRule>
    <cfRule type="cellIs" dxfId="385" priority="19" operator="equal">
      <formula>"Pending"</formula>
    </cfRule>
  </conditionalFormatting>
  <conditionalFormatting sqref="O2">
    <cfRule type="cellIs" dxfId="384" priority="16" operator="equal">
      <formula>"Failed"</formula>
    </cfRule>
    <cfRule type="cellIs" dxfId="383" priority="17" operator="equal">
      <formula>"Pending"</formula>
    </cfRule>
  </conditionalFormatting>
  <conditionalFormatting sqref="S2">
    <cfRule type="cellIs" dxfId="382" priority="14" operator="equal">
      <formula>"Failed"</formula>
    </cfRule>
    <cfRule type="cellIs" dxfId="381" priority="15" operator="equal">
      <formula>"Pending"</formula>
    </cfRule>
  </conditionalFormatting>
  <conditionalFormatting sqref="S2:T2">
    <cfRule type="cellIs" dxfId="380" priority="13" operator="equal">
      <formula>"Passed"</formula>
    </cfRule>
  </conditionalFormatting>
  <conditionalFormatting sqref="D5">
    <cfRule type="cellIs" dxfId="379" priority="10" operator="equal">
      <formula>"Error"</formula>
    </cfRule>
    <cfRule type="cellIs" dxfId="378" priority="11" operator="equal">
      <formula>"No Entry"</formula>
    </cfRule>
    <cfRule type="cellIs" dxfId="377" priority="12" operator="equal">
      <formula>"Pending"</formula>
    </cfRule>
  </conditionalFormatting>
  <conditionalFormatting sqref="F5">
    <cfRule type="cellIs" dxfId="376" priority="7" operator="equal">
      <formula>"Error"</formula>
    </cfRule>
    <cfRule type="cellIs" dxfId="375" priority="8" operator="equal">
      <formula>"No Entry"</formula>
    </cfRule>
    <cfRule type="cellIs" dxfId="374" priority="9" operator="equal">
      <formula>"Pending"</formula>
    </cfRule>
  </conditionalFormatting>
  <conditionalFormatting sqref="K5">
    <cfRule type="cellIs" dxfId="373" priority="6" stopIfTrue="1" operator="equal">
      <formula>"No Entry"</formula>
    </cfRule>
  </conditionalFormatting>
  <conditionalFormatting sqref="K5:L5">
    <cfRule type="cellIs" dxfId="372" priority="4" operator="equal">
      <formula>"Pending"</formula>
    </cfRule>
    <cfRule type="containsBlanks" priority="5" stopIfTrue="1">
      <formula>LEN(TRIM(K5))=0</formula>
    </cfRule>
  </conditionalFormatting>
  <conditionalFormatting sqref="N5">
    <cfRule type="cellIs" dxfId="371" priority="3" stopIfTrue="1" operator="equal">
      <formula>"No Entry"</formula>
    </cfRule>
  </conditionalFormatting>
  <conditionalFormatting sqref="N5:O5">
    <cfRule type="cellIs" dxfId="370" priority="1" operator="equal">
      <formula>"Pending"</formula>
    </cfRule>
    <cfRule type="containsBlanks" priority="2" stopIfTrue="1">
      <formula>LEN(TRIM(N5))=0</formula>
    </cfRule>
  </conditionalFormatting>
  <hyperlinks>
    <hyperlink ref="A1:T1" location="Summary!A1" display="Service de Génétique CHU Liège (BE/BEL). Tool for Sample Identification / Tracability  KASP Fluo vs. NGS.©"/>
  </hyperlinks>
  <printOptions horizontalCentered="1" verticalCentered="1"/>
  <pageMargins left="0.39370078740157483" right="0.39370078740157483" top="0.39370078740157483" bottom="0.39370078740157483" header="0.19685039370078741" footer="0.19685039370078741"/>
  <pageSetup paperSize="9" scale="48" orientation="landscape" horizontalDpi="0" verticalDpi="0" r:id="rId1"/>
  <headerFooter>
    <oddHeader>&amp;CSample01</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60" zoomScaleNormal="70" zoomScalePageLayoutView="50" workbookViewId="0">
      <selection sqref="A1:T1"/>
    </sheetView>
  </sheetViews>
  <sheetFormatPr baseColWidth="10" defaultRowHeight="15" x14ac:dyDescent="0.25"/>
  <cols>
    <col min="1" max="20" width="14.28515625" style="5" customWidth="1"/>
    <col min="21" max="16384" width="11.42578125" style="5"/>
  </cols>
  <sheetData>
    <row r="1" spans="1:20" ht="27" customHeight="1" thickBot="1" x14ac:dyDescent="0.3">
      <c r="A1" s="176" t="s">
        <v>370</v>
      </c>
      <c r="B1" s="176"/>
      <c r="C1" s="176"/>
      <c r="D1" s="176"/>
      <c r="E1" s="176"/>
      <c r="F1" s="176"/>
      <c r="G1" s="176"/>
      <c r="H1" s="176"/>
      <c r="I1" s="176"/>
      <c r="J1" s="176"/>
      <c r="K1" s="176"/>
      <c r="L1" s="176"/>
      <c r="M1" s="176"/>
      <c r="N1" s="176"/>
      <c r="O1" s="176"/>
      <c r="P1" s="176"/>
      <c r="Q1" s="176"/>
      <c r="R1" s="176"/>
      <c r="S1" s="176"/>
      <c r="T1" s="176"/>
    </row>
    <row r="2" spans="1:20" s="15" customFormat="1" ht="22.5" customHeight="1" thickBot="1" x14ac:dyDescent="0.3">
      <c r="A2" s="169" t="s">
        <v>10</v>
      </c>
      <c r="B2" s="170"/>
      <c r="C2" s="171" t="str">
        <f>IF(UserData!C9="Passed",UserData!C4,UserData!C9)</f>
        <v>Pending</v>
      </c>
      <c r="D2" s="173"/>
      <c r="E2" s="169" t="s">
        <v>11</v>
      </c>
      <c r="F2" s="170"/>
      <c r="G2" s="171" t="str">
        <f>IF(UserData!C9="Passed",UserData!C5,UserData!C9)</f>
        <v>Pending</v>
      </c>
      <c r="H2" s="173"/>
      <c r="I2" s="169" t="s">
        <v>381</v>
      </c>
      <c r="J2" s="170"/>
      <c r="K2" s="171" t="str">
        <f>IF(UserData!C9="Passed",UserData!C6,UserData!C9)</f>
        <v>Pending</v>
      </c>
      <c r="L2" s="173"/>
      <c r="M2" s="169" t="s">
        <v>12</v>
      </c>
      <c r="N2" s="170"/>
      <c r="O2" s="171" t="str">
        <f>IF(UserData!C9="Passed",UserData!C7,UserData!C9)</f>
        <v>Pending</v>
      </c>
      <c r="P2" s="173"/>
      <c r="Q2" s="169" t="s">
        <v>352</v>
      </c>
      <c r="R2" s="170"/>
      <c r="S2" s="171" t="str">
        <f>UserData!C9</f>
        <v>Pending</v>
      </c>
      <c r="T2" s="173"/>
    </row>
    <row r="3" spans="1:20" s="15" customFormat="1" ht="22.5" customHeight="1" thickBot="1" x14ac:dyDescent="0.3">
      <c r="A3" s="169" t="s">
        <v>2</v>
      </c>
      <c r="B3" s="170"/>
      <c r="C3" s="171"/>
      <c r="D3" s="172"/>
      <c r="E3" s="172"/>
      <c r="F3" s="173"/>
      <c r="G3" s="169" t="s">
        <v>3</v>
      </c>
      <c r="H3" s="170"/>
      <c r="I3" s="171"/>
      <c r="J3" s="172"/>
      <c r="K3" s="172"/>
      <c r="L3" s="172"/>
      <c r="M3" s="173"/>
      <c r="N3" s="169" t="s">
        <v>345</v>
      </c>
      <c r="O3" s="170"/>
      <c r="P3" s="171"/>
      <c r="Q3" s="172"/>
      <c r="R3" s="172"/>
      <c r="S3" s="172"/>
      <c r="T3" s="173"/>
    </row>
    <row r="4" spans="1:20" s="15" customFormat="1" ht="22.5" customHeight="1" thickBot="1" x14ac:dyDescent="0.3">
      <c r="A4" s="169" t="s">
        <v>282</v>
      </c>
      <c r="B4" s="170"/>
      <c r="C4" s="171"/>
      <c r="D4" s="172"/>
      <c r="E4" s="172"/>
      <c r="F4" s="173"/>
      <c r="G4" s="169" t="s">
        <v>0</v>
      </c>
      <c r="H4" s="170"/>
      <c r="I4" s="171"/>
      <c r="J4" s="172"/>
      <c r="K4" s="172"/>
      <c r="L4" s="172"/>
      <c r="M4" s="173"/>
      <c r="N4" s="169" t="s">
        <v>1</v>
      </c>
      <c r="O4" s="170"/>
      <c r="P4" s="171"/>
      <c r="Q4" s="172"/>
      <c r="R4" s="172"/>
      <c r="S4" s="172"/>
      <c r="T4" s="173"/>
    </row>
    <row r="5" spans="1:20" s="29" customFormat="1" ht="22.5" customHeight="1" thickBot="1" x14ac:dyDescent="0.3">
      <c r="A5" s="100" t="s">
        <v>274</v>
      </c>
      <c r="B5" s="110" t="str">
        <f>IF(UserData!C9&lt;&gt;"Passed",UserData!C9,IF(COUNTIF(B7:B38,"")=32,"No Entry",IF(COUNTIF(B7:B38,"")+COUNTIF(B7:B38,1)+COUNTIF(B7:B38,0)&lt;&gt;32,"Error",SUM(B7:B38)/(32-COUNTIF(B7:B38,"")))))</f>
        <v>Pending</v>
      </c>
      <c r="C5" s="102" t="s">
        <v>271</v>
      </c>
      <c r="D5" s="120" t="str">
        <f>IF(S2&lt;&gt;"Passed",S2,IF($B5="No Entry","No Entry",COUNTIF(B7:B38,1)))</f>
        <v>Pending</v>
      </c>
      <c r="E5" s="97" t="s">
        <v>272</v>
      </c>
      <c r="F5" s="120" t="str">
        <f>IF(S2&lt;&gt;"Passed",S2,IF($B5="No Entry","No Entry",COUNTIF(B7:B38,0)))</f>
        <v>Pending</v>
      </c>
      <c r="G5" s="108" t="s">
        <v>366</v>
      </c>
      <c r="H5" s="174" t="str">
        <f>IF(S2&lt;&gt;"Passed",S2,IF(B5="No Entry","No Entry",1000000000*PRODUCT(I7:I38)))</f>
        <v>Pending</v>
      </c>
      <c r="I5" s="175"/>
      <c r="J5" s="109" t="s">
        <v>367</v>
      </c>
      <c r="K5" s="182" t="str">
        <f>IF(S2&lt;&gt;"Passed",S2,IF(B5="No Entry","No Entry",1000000000*PRODUCT(J7:J38)))</f>
        <v>Pending</v>
      </c>
      <c r="L5" s="175"/>
      <c r="M5" s="102" t="s">
        <v>368</v>
      </c>
      <c r="N5" s="182" t="str">
        <f>IF(S2&lt;&gt;"Passed",S2,IF(B5="No Entry","No Entry",1000000000*PRODUCT(T7:T38)))</f>
        <v>Pending</v>
      </c>
      <c r="O5" s="175"/>
      <c r="P5" s="177" t="s">
        <v>354</v>
      </c>
      <c r="Q5" s="178"/>
      <c r="R5" s="179" t="str">
        <f>IF(S2&lt;&gt;"Passed",S2,IF(B5="No Entry","No Entry",IF(N5&lt;=1000,"Passed",IF(N5&lt;=10000,"Mitigated",IF(N5&lt;=100000,"Caution",IF(N5&lt;=1000000,"Hazardous","Failed"))))))</f>
        <v>Pending</v>
      </c>
      <c r="S5" s="180"/>
      <c r="T5" s="181"/>
    </row>
    <row r="6" spans="1:20" ht="22.5" customHeight="1" thickBot="1" x14ac:dyDescent="0.3">
      <c r="A6" s="16" t="s">
        <v>6</v>
      </c>
      <c r="B6" s="101" t="s">
        <v>7</v>
      </c>
      <c r="C6" s="98" t="s">
        <v>4</v>
      </c>
      <c r="D6" s="99" t="s">
        <v>5</v>
      </c>
      <c r="E6" s="94" t="s">
        <v>318</v>
      </c>
      <c r="F6" s="91" t="s">
        <v>333</v>
      </c>
      <c r="G6" s="94" t="s">
        <v>320</v>
      </c>
      <c r="H6" s="91" t="s">
        <v>334</v>
      </c>
      <c r="I6" s="94" t="s">
        <v>346</v>
      </c>
      <c r="J6" s="91" t="s">
        <v>347</v>
      </c>
      <c r="K6" s="94" t="s">
        <v>321</v>
      </c>
      <c r="L6" s="95" t="s">
        <v>322</v>
      </c>
      <c r="M6" s="95" t="s">
        <v>323</v>
      </c>
      <c r="N6" s="95" t="s">
        <v>319</v>
      </c>
      <c r="O6" s="95" t="s">
        <v>350</v>
      </c>
      <c r="P6" s="96" t="s">
        <v>351</v>
      </c>
      <c r="Q6" s="92" t="s">
        <v>8</v>
      </c>
      <c r="R6" s="93" t="s">
        <v>9</v>
      </c>
      <c r="S6" s="91" t="s">
        <v>348</v>
      </c>
      <c r="T6" s="101" t="s">
        <v>369</v>
      </c>
    </row>
    <row r="7" spans="1:20" ht="22.5" customHeight="1" x14ac:dyDescent="0.25">
      <c r="A7" s="17">
        <v>1</v>
      </c>
      <c r="B7" s="17" t="str">
        <f>IF(OR(C7="",E7="",F7="",S$2&lt;&gt;"Passed"),"",IF(E7=F7,1,0))</f>
        <v/>
      </c>
      <c r="C7" s="7"/>
      <c r="D7" s="84"/>
      <c r="E7" s="7"/>
      <c r="F7" s="84"/>
      <c r="G7" s="7"/>
      <c r="H7" s="84"/>
      <c r="I7" s="30"/>
      <c r="J7" s="30"/>
      <c r="K7" s="121"/>
      <c r="L7" s="86"/>
      <c r="M7" s="86"/>
      <c r="N7" s="83"/>
      <c r="O7" s="86"/>
      <c r="P7" s="88"/>
      <c r="Q7" s="7"/>
      <c r="R7" s="83"/>
      <c r="S7" s="84"/>
      <c r="T7" s="17" t="str">
        <f>IF(ISNUMBER(B7),IF(E7=F7,I7,1),"")</f>
        <v/>
      </c>
    </row>
    <row r="8" spans="1:20" ht="22.5" customHeight="1" x14ac:dyDescent="0.25">
      <c r="A8" s="18">
        <v>2</v>
      </c>
      <c r="B8" s="18" t="str">
        <f t="shared" ref="B8:B38" si="0">IF(OR(C8="",E8="",F8="",S$2&lt;&gt;"Passed"),"",IF(E8=F8,1,0))</f>
        <v/>
      </c>
      <c r="C8" s="8"/>
      <c r="D8" s="9"/>
      <c r="E8" s="8"/>
      <c r="F8" s="9"/>
      <c r="G8" s="8"/>
      <c r="H8" s="9"/>
      <c r="I8" s="31"/>
      <c r="J8" s="31"/>
      <c r="K8" s="122"/>
      <c r="L8" s="123"/>
      <c r="M8" s="123"/>
      <c r="N8" s="6"/>
      <c r="O8" s="123"/>
      <c r="P8" s="127"/>
      <c r="Q8" s="8"/>
      <c r="R8" s="6"/>
      <c r="S8" s="9"/>
      <c r="T8" s="18" t="str">
        <f t="shared" ref="T8:T38" si="1">IF(ISNUMBER(B8),IF(E8=F8,I8,1),"")</f>
        <v/>
      </c>
    </row>
    <row r="9" spans="1:20" ht="22.5" customHeight="1" x14ac:dyDescent="0.25">
      <c r="A9" s="19">
        <v>3</v>
      </c>
      <c r="B9" s="19" t="str">
        <f t="shared" si="0"/>
        <v/>
      </c>
      <c r="C9" s="10"/>
      <c r="D9" s="90"/>
      <c r="E9" s="10"/>
      <c r="F9" s="90"/>
      <c r="G9" s="10"/>
      <c r="H9" s="90"/>
      <c r="I9" s="32"/>
      <c r="J9" s="32"/>
      <c r="K9" s="124"/>
      <c r="L9" s="85"/>
      <c r="M9" s="85"/>
      <c r="N9" s="82"/>
      <c r="O9" s="85"/>
      <c r="P9" s="89"/>
      <c r="Q9" s="10"/>
      <c r="R9" s="82"/>
      <c r="S9" s="90"/>
      <c r="T9" s="19" t="str">
        <f t="shared" si="1"/>
        <v/>
      </c>
    </row>
    <row r="10" spans="1:20" ht="22.5" customHeight="1" x14ac:dyDescent="0.25">
      <c r="A10" s="18">
        <v>4</v>
      </c>
      <c r="B10" s="18" t="str">
        <f t="shared" si="0"/>
        <v/>
      </c>
      <c r="C10" s="8"/>
      <c r="D10" s="9"/>
      <c r="E10" s="8"/>
      <c r="F10" s="9"/>
      <c r="G10" s="8"/>
      <c r="H10" s="9"/>
      <c r="I10" s="31"/>
      <c r="J10" s="31"/>
      <c r="K10" s="122"/>
      <c r="L10" s="123"/>
      <c r="M10" s="123"/>
      <c r="N10" s="6"/>
      <c r="O10" s="123"/>
      <c r="P10" s="127"/>
      <c r="Q10" s="8"/>
      <c r="R10" s="6"/>
      <c r="S10" s="9"/>
      <c r="T10" s="18" t="str">
        <f t="shared" si="1"/>
        <v/>
      </c>
    </row>
    <row r="11" spans="1:20" ht="22.5" customHeight="1" x14ac:dyDescent="0.25">
      <c r="A11" s="19">
        <v>5</v>
      </c>
      <c r="B11" s="19" t="str">
        <f t="shared" si="0"/>
        <v/>
      </c>
      <c r="C11" s="10"/>
      <c r="D11" s="90"/>
      <c r="E11" s="10"/>
      <c r="F11" s="90"/>
      <c r="G11" s="10"/>
      <c r="H11" s="90"/>
      <c r="I11" s="32"/>
      <c r="J11" s="32"/>
      <c r="K11" s="124"/>
      <c r="L11" s="85"/>
      <c r="M11" s="85"/>
      <c r="N11" s="82"/>
      <c r="O11" s="85"/>
      <c r="P11" s="89"/>
      <c r="Q11" s="10"/>
      <c r="R11" s="82"/>
      <c r="S11" s="90"/>
      <c r="T11" s="19" t="str">
        <f t="shared" si="1"/>
        <v/>
      </c>
    </row>
    <row r="12" spans="1:20" ht="22.5" customHeight="1" x14ac:dyDescent="0.25">
      <c r="A12" s="18">
        <v>6</v>
      </c>
      <c r="B12" s="18" t="str">
        <f t="shared" si="0"/>
        <v/>
      </c>
      <c r="C12" s="8"/>
      <c r="D12" s="9"/>
      <c r="E12" s="8"/>
      <c r="F12" s="9"/>
      <c r="G12" s="8"/>
      <c r="H12" s="9"/>
      <c r="I12" s="31"/>
      <c r="J12" s="31"/>
      <c r="K12" s="122"/>
      <c r="L12" s="123"/>
      <c r="M12" s="123"/>
      <c r="N12" s="6"/>
      <c r="O12" s="123"/>
      <c r="P12" s="127"/>
      <c r="Q12" s="8"/>
      <c r="R12" s="6"/>
      <c r="S12" s="9"/>
      <c r="T12" s="18" t="str">
        <f t="shared" si="1"/>
        <v/>
      </c>
    </row>
    <row r="13" spans="1:20" ht="22.5" customHeight="1" x14ac:dyDescent="0.25">
      <c r="A13" s="19">
        <v>7</v>
      </c>
      <c r="B13" s="19" t="str">
        <f t="shared" si="0"/>
        <v/>
      </c>
      <c r="C13" s="10"/>
      <c r="D13" s="90"/>
      <c r="E13" s="10"/>
      <c r="F13" s="90"/>
      <c r="G13" s="10"/>
      <c r="H13" s="90"/>
      <c r="I13" s="32"/>
      <c r="J13" s="32"/>
      <c r="K13" s="124"/>
      <c r="L13" s="85"/>
      <c r="M13" s="85"/>
      <c r="N13" s="82"/>
      <c r="O13" s="85"/>
      <c r="P13" s="89"/>
      <c r="Q13" s="10"/>
      <c r="R13" s="82"/>
      <c r="S13" s="90"/>
      <c r="T13" s="19" t="str">
        <f t="shared" si="1"/>
        <v/>
      </c>
    </row>
    <row r="14" spans="1:20" ht="22.5" customHeight="1" x14ac:dyDescent="0.25">
      <c r="A14" s="18">
        <v>8</v>
      </c>
      <c r="B14" s="18" t="str">
        <f t="shared" si="0"/>
        <v/>
      </c>
      <c r="C14" s="8"/>
      <c r="D14" s="9"/>
      <c r="E14" s="8"/>
      <c r="F14" s="9"/>
      <c r="G14" s="8"/>
      <c r="H14" s="9"/>
      <c r="I14" s="31"/>
      <c r="J14" s="31"/>
      <c r="K14" s="122"/>
      <c r="L14" s="123"/>
      <c r="M14" s="123"/>
      <c r="N14" s="6"/>
      <c r="O14" s="123"/>
      <c r="P14" s="127"/>
      <c r="Q14" s="8"/>
      <c r="R14" s="6"/>
      <c r="S14" s="9"/>
      <c r="T14" s="18" t="str">
        <f t="shared" si="1"/>
        <v/>
      </c>
    </row>
    <row r="15" spans="1:20" ht="22.5" customHeight="1" x14ac:dyDescent="0.25">
      <c r="A15" s="19">
        <v>9</v>
      </c>
      <c r="B15" s="19" t="str">
        <f t="shared" si="0"/>
        <v/>
      </c>
      <c r="C15" s="10"/>
      <c r="D15" s="90"/>
      <c r="E15" s="10"/>
      <c r="F15" s="90"/>
      <c r="G15" s="10"/>
      <c r="H15" s="90"/>
      <c r="I15" s="32"/>
      <c r="J15" s="32"/>
      <c r="K15" s="124"/>
      <c r="L15" s="85"/>
      <c r="M15" s="85"/>
      <c r="N15" s="82"/>
      <c r="O15" s="85"/>
      <c r="P15" s="89"/>
      <c r="Q15" s="10"/>
      <c r="R15" s="82"/>
      <c r="S15" s="90"/>
      <c r="T15" s="19" t="str">
        <f t="shared" si="1"/>
        <v/>
      </c>
    </row>
    <row r="16" spans="1:20" ht="22.5" customHeight="1" x14ac:dyDescent="0.25">
      <c r="A16" s="18">
        <v>10</v>
      </c>
      <c r="B16" s="18" t="str">
        <f t="shared" si="0"/>
        <v/>
      </c>
      <c r="C16" s="8"/>
      <c r="D16" s="9"/>
      <c r="E16" s="8"/>
      <c r="F16" s="9"/>
      <c r="G16" s="8"/>
      <c r="H16" s="9"/>
      <c r="I16" s="31"/>
      <c r="J16" s="31"/>
      <c r="K16" s="122"/>
      <c r="L16" s="123"/>
      <c r="M16" s="123"/>
      <c r="N16" s="6"/>
      <c r="O16" s="123"/>
      <c r="P16" s="127"/>
      <c r="Q16" s="8"/>
      <c r="R16" s="6"/>
      <c r="S16" s="9"/>
      <c r="T16" s="18" t="str">
        <f t="shared" si="1"/>
        <v/>
      </c>
    </row>
    <row r="17" spans="1:20" ht="22.5" customHeight="1" x14ac:dyDescent="0.25">
      <c r="A17" s="19">
        <v>11</v>
      </c>
      <c r="B17" s="19" t="str">
        <f t="shared" si="0"/>
        <v/>
      </c>
      <c r="C17" s="10"/>
      <c r="D17" s="90"/>
      <c r="E17" s="10"/>
      <c r="F17" s="90"/>
      <c r="G17" s="10"/>
      <c r="H17" s="90"/>
      <c r="I17" s="32"/>
      <c r="J17" s="32"/>
      <c r="K17" s="124"/>
      <c r="L17" s="85"/>
      <c r="M17" s="85"/>
      <c r="N17" s="82"/>
      <c r="O17" s="85"/>
      <c r="P17" s="89"/>
      <c r="Q17" s="10"/>
      <c r="R17" s="82"/>
      <c r="S17" s="90"/>
      <c r="T17" s="19" t="str">
        <f t="shared" si="1"/>
        <v/>
      </c>
    </row>
    <row r="18" spans="1:20" ht="22.5" customHeight="1" x14ac:dyDescent="0.25">
      <c r="A18" s="18">
        <v>12</v>
      </c>
      <c r="B18" s="18" t="str">
        <f t="shared" si="0"/>
        <v/>
      </c>
      <c r="C18" s="8"/>
      <c r="D18" s="9"/>
      <c r="E18" s="8"/>
      <c r="F18" s="9"/>
      <c r="G18" s="8"/>
      <c r="H18" s="9"/>
      <c r="I18" s="31"/>
      <c r="J18" s="31"/>
      <c r="K18" s="122"/>
      <c r="L18" s="123"/>
      <c r="M18" s="123"/>
      <c r="N18" s="6"/>
      <c r="O18" s="123"/>
      <c r="P18" s="127"/>
      <c r="Q18" s="8"/>
      <c r="R18" s="6"/>
      <c r="S18" s="9"/>
      <c r="T18" s="18" t="str">
        <f t="shared" si="1"/>
        <v/>
      </c>
    </row>
    <row r="19" spans="1:20" ht="22.5" customHeight="1" x14ac:dyDescent="0.25">
      <c r="A19" s="19">
        <v>13</v>
      </c>
      <c r="B19" s="19" t="str">
        <f t="shared" si="0"/>
        <v/>
      </c>
      <c r="C19" s="10"/>
      <c r="D19" s="90"/>
      <c r="E19" s="10"/>
      <c r="F19" s="90"/>
      <c r="G19" s="10"/>
      <c r="H19" s="90"/>
      <c r="I19" s="32"/>
      <c r="J19" s="32"/>
      <c r="K19" s="124"/>
      <c r="L19" s="85"/>
      <c r="M19" s="85"/>
      <c r="N19" s="82"/>
      <c r="O19" s="85"/>
      <c r="P19" s="89"/>
      <c r="Q19" s="10"/>
      <c r="R19" s="82"/>
      <c r="S19" s="90"/>
      <c r="T19" s="19" t="str">
        <f t="shared" si="1"/>
        <v/>
      </c>
    </row>
    <row r="20" spans="1:20" ht="22.5" customHeight="1" x14ac:dyDescent="0.25">
      <c r="A20" s="18">
        <v>14</v>
      </c>
      <c r="B20" s="18" t="str">
        <f t="shared" si="0"/>
        <v/>
      </c>
      <c r="C20" s="8"/>
      <c r="D20" s="9"/>
      <c r="E20" s="8"/>
      <c r="F20" s="9"/>
      <c r="G20" s="8"/>
      <c r="H20" s="9"/>
      <c r="I20" s="31"/>
      <c r="J20" s="31"/>
      <c r="K20" s="122"/>
      <c r="L20" s="123"/>
      <c r="M20" s="123"/>
      <c r="N20" s="6"/>
      <c r="O20" s="123"/>
      <c r="P20" s="127"/>
      <c r="Q20" s="8"/>
      <c r="R20" s="6"/>
      <c r="S20" s="9"/>
      <c r="T20" s="18" t="str">
        <f t="shared" si="1"/>
        <v/>
      </c>
    </row>
    <row r="21" spans="1:20" ht="22.5" customHeight="1" x14ac:dyDescent="0.25">
      <c r="A21" s="19">
        <v>15</v>
      </c>
      <c r="B21" s="19" t="str">
        <f t="shared" si="0"/>
        <v/>
      </c>
      <c r="C21" s="10"/>
      <c r="D21" s="90"/>
      <c r="E21" s="10"/>
      <c r="F21" s="90"/>
      <c r="G21" s="10"/>
      <c r="H21" s="90"/>
      <c r="I21" s="32"/>
      <c r="J21" s="32"/>
      <c r="K21" s="124"/>
      <c r="L21" s="85"/>
      <c r="M21" s="85"/>
      <c r="N21" s="82"/>
      <c r="O21" s="85"/>
      <c r="P21" s="89"/>
      <c r="Q21" s="10"/>
      <c r="R21" s="82"/>
      <c r="S21" s="90"/>
      <c r="T21" s="19" t="str">
        <f t="shared" si="1"/>
        <v/>
      </c>
    </row>
    <row r="22" spans="1:20" ht="22.5" customHeight="1" x14ac:dyDescent="0.25">
      <c r="A22" s="18">
        <v>16</v>
      </c>
      <c r="B22" s="18" t="str">
        <f t="shared" si="0"/>
        <v/>
      </c>
      <c r="C22" s="8"/>
      <c r="D22" s="9"/>
      <c r="E22" s="8"/>
      <c r="F22" s="9"/>
      <c r="G22" s="8"/>
      <c r="H22" s="9"/>
      <c r="I22" s="31"/>
      <c r="J22" s="31"/>
      <c r="K22" s="122"/>
      <c r="L22" s="123"/>
      <c r="M22" s="123"/>
      <c r="N22" s="6"/>
      <c r="O22" s="123"/>
      <c r="P22" s="127"/>
      <c r="Q22" s="8"/>
      <c r="R22" s="6"/>
      <c r="S22" s="9"/>
      <c r="T22" s="18" t="str">
        <f t="shared" si="1"/>
        <v/>
      </c>
    </row>
    <row r="23" spans="1:20" ht="22.5" customHeight="1" x14ac:dyDescent="0.25">
      <c r="A23" s="19">
        <v>17</v>
      </c>
      <c r="B23" s="19" t="str">
        <f t="shared" si="0"/>
        <v/>
      </c>
      <c r="C23" s="10"/>
      <c r="D23" s="90"/>
      <c r="E23" s="10"/>
      <c r="F23" s="90"/>
      <c r="G23" s="10"/>
      <c r="H23" s="90"/>
      <c r="I23" s="32"/>
      <c r="J23" s="32"/>
      <c r="K23" s="124"/>
      <c r="L23" s="85"/>
      <c r="M23" s="85"/>
      <c r="N23" s="82"/>
      <c r="O23" s="85"/>
      <c r="P23" s="89"/>
      <c r="Q23" s="10"/>
      <c r="R23" s="82"/>
      <c r="S23" s="90"/>
      <c r="T23" s="19" t="str">
        <f t="shared" si="1"/>
        <v/>
      </c>
    </row>
    <row r="24" spans="1:20" ht="22.5" customHeight="1" x14ac:dyDescent="0.25">
      <c r="A24" s="18">
        <v>18</v>
      </c>
      <c r="B24" s="18" t="str">
        <f t="shared" si="0"/>
        <v/>
      </c>
      <c r="C24" s="8"/>
      <c r="D24" s="9"/>
      <c r="E24" s="8"/>
      <c r="F24" s="9"/>
      <c r="G24" s="8"/>
      <c r="H24" s="9"/>
      <c r="I24" s="31"/>
      <c r="J24" s="31"/>
      <c r="K24" s="122"/>
      <c r="L24" s="123"/>
      <c r="M24" s="123"/>
      <c r="N24" s="6"/>
      <c r="O24" s="123"/>
      <c r="P24" s="127"/>
      <c r="Q24" s="8"/>
      <c r="R24" s="6"/>
      <c r="S24" s="9"/>
      <c r="T24" s="18" t="str">
        <f t="shared" si="1"/>
        <v/>
      </c>
    </row>
    <row r="25" spans="1:20" ht="22.5" customHeight="1" x14ac:dyDescent="0.25">
      <c r="A25" s="19">
        <v>19</v>
      </c>
      <c r="B25" s="19" t="str">
        <f t="shared" si="0"/>
        <v/>
      </c>
      <c r="C25" s="10"/>
      <c r="D25" s="90"/>
      <c r="E25" s="10"/>
      <c r="F25" s="90"/>
      <c r="G25" s="10"/>
      <c r="H25" s="90"/>
      <c r="I25" s="32"/>
      <c r="J25" s="32"/>
      <c r="K25" s="124"/>
      <c r="L25" s="85"/>
      <c r="M25" s="85"/>
      <c r="N25" s="82"/>
      <c r="O25" s="85"/>
      <c r="P25" s="89"/>
      <c r="Q25" s="10"/>
      <c r="R25" s="82"/>
      <c r="S25" s="90"/>
      <c r="T25" s="19" t="str">
        <f t="shared" si="1"/>
        <v/>
      </c>
    </row>
    <row r="26" spans="1:20" ht="22.5" customHeight="1" x14ac:dyDescent="0.25">
      <c r="A26" s="18">
        <v>20</v>
      </c>
      <c r="B26" s="18" t="str">
        <f t="shared" si="0"/>
        <v/>
      </c>
      <c r="C26" s="8"/>
      <c r="D26" s="9"/>
      <c r="E26" s="8"/>
      <c r="F26" s="9"/>
      <c r="G26" s="8"/>
      <c r="H26" s="9"/>
      <c r="I26" s="31"/>
      <c r="J26" s="31"/>
      <c r="K26" s="122"/>
      <c r="L26" s="123"/>
      <c r="M26" s="123"/>
      <c r="N26" s="6"/>
      <c r="O26" s="123"/>
      <c r="P26" s="127"/>
      <c r="Q26" s="8"/>
      <c r="R26" s="6"/>
      <c r="S26" s="9"/>
      <c r="T26" s="18" t="str">
        <f t="shared" si="1"/>
        <v/>
      </c>
    </row>
    <row r="27" spans="1:20" ht="22.5" customHeight="1" x14ac:dyDescent="0.25">
      <c r="A27" s="19">
        <v>21</v>
      </c>
      <c r="B27" s="19" t="str">
        <f t="shared" si="0"/>
        <v/>
      </c>
      <c r="C27" s="10"/>
      <c r="D27" s="90"/>
      <c r="E27" s="10"/>
      <c r="F27" s="90"/>
      <c r="G27" s="10"/>
      <c r="H27" s="90"/>
      <c r="I27" s="32"/>
      <c r="J27" s="32"/>
      <c r="K27" s="124"/>
      <c r="L27" s="85"/>
      <c r="M27" s="85"/>
      <c r="N27" s="82"/>
      <c r="O27" s="85"/>
      <c r="P27" s="89"/>
      <c r="Q27" s="10"/>
      <c r="R27" s="82"/>
      <c r="S27" s="90"/>
      <c r="T27" s="19" t="str">
        <f t="shared" si="1"/>
        <v/>
      </c>
    </row>
    <row r="28" spans="1:20" ht="22.5" customHeight="1" x14ac:dyDescent="0.25">
      <c r="A28" s="18">
        <v>22</v>
      </c>
      <c r="B28" s="18" t="str">
        <f t="shared" si="0"/>
        <v/>
      </c>
      <c r="C28" s="8"/>
      <c r="D28" s="9"/>
      <c r="E28" s="8"/>
      <c r="F28" s="9"/>
      <c r="G28" s="8"/>
      <c r="H28" s="9"/>
      <c r="I28" s="31"/>
      <c r="J28" s="31"/>
      <c r="K28" s="122"/>
      <c r="L28" s="123"/>
      <c r="M28" s="123"/>
      <c r="N28" s="6"/>
      <c r="O28" s="123"/>
      <c r="P28" s="127"/>
      <c r="Q28" s="8"/>
      <c r="R28" s="6"/>
      <c r="S28" s="9"/>
      <c r="T28" s="18" t="str">
        <f t="shared" si="1"/>
        <v/>
      </c>
    </row>
    <row r="29" spans="1:20" ht="22.5" customHeight="1" x14ac:dyDescent="0.25">
      <c r="A29" s="19">
        <v>23</v>
      </c>
      <c r="B29" s="19" t="str">
        <f t="shared" si="0"/>
        <v/>
      </c>
      <c r="C29" s="10"/>
      <c r="D29" s="90"/>
      <c r="E29" s="10"/>
      <c r="F29" s="90"/>
      <c r="G29" s="10"/>
      <c r="H29" s="90"/>
      <c r="I29" s="32"/>
      <c r="J29" s="32"/>
      <c r="K29" s="124"/>
      <c r="L29" s="85"/>
      <c r="M29" s="85"/>
      <c r="N29" s="82"/>
      <c r="O29" s="85"/>
      <c r="P29" s="89"/>
      <c r="Q29" s="10"/>
      <c r="R29" s="82"/>
      <c r="S29" s="90"/>
      <c r="T29" s="19" t="str">
        <f t="shared" si="1"/>
        <v/>
      </c>
    </row>
    <row r="30" spans="1:20" ht="22.5" customHeight="1" x14ac:dyDescent="0.25">
      <c r="A30" s="18">
        <v>24</v>
      </c>
      <c r="B30" s="18" t="str">
        <f t="shared" si="0"/>
        <v/>
      </c>
      <c r="C30" s="8"/>
      <c r="D30" s="9"/>
      <c r="E30" s="8"/>
      <c r="F30" s="9"/>
      <c r="G30" s="8"/>
      <c r="H30" s="9"/>
      <c r="I30" s="31"/>
      <c r="J30" s="31"/>
      <c r="K30" s="122"/>
      <c r="L30" s="123"/>
      <c r="M30" s="123"/>
      <c r="N30" s="6"/>
      <c r="O30" s="123"/>
      <c r="P30" s="127"/>
      <c r="Q30" s="8"/>
      <c r="R30" s="6"/>
      <c r="S30" s="9"/>
      <c r="T30" s="18" t="str">
        <f t="shared" si="1"/>
        <v/>
      </c>
    </row>
    <row r="31" spans="1:20" ht="22.5" customHeight="1" x14ac:dyDescent="0.25">
      <c r="A31" s="19">
        <v>25</v>
      </c>
      <c r="B31" s="19" t="str">
        <f t="shared" si="0"/>
        <v/>
      </c>
      <c r="C31" s="10"/>
      <c r="D31" s="90"/>
      <c r="E31" s="10"/>
      <c r="F31" s="90"/>
      <c r="G31" s="10"/>
      <c r="H31" s="90"/>
      <c r="I31" s="32"/>
      <c r="J31" s="32"/>
      <c r="K31" s="124"/>
      <c r="L31" s="85"/>
      <c r="M31" s="85"/>
      <c r="N31" s="82"/>
      <c r="O31" s="85"/>
      <c r="P31" s="89"/>
      <c r="Q31" s="10"/>
      <c r="R31" s="82"/>
      <c r="S31" s="90"/>
      <c r="T31" s="19" t="str">
        <f t="shared" si="1"/>
        <v/>
      </c>
    </row>
    <row r="32" spans="1:20" ht="22.5" customHeight="1" x14ac:dyDescent="0.25">
      <c r="A32" s="18">
        <v>26</v>
      </c>
      <c r="B32" s="18" t="str">
        <f t="shared" si="0"/>
        <v/>
      </c>
      <c r="C32" s="8"/>
      <c r="D32" s="9"/>
      <c r="E32" s="8"/>
      <c r="F32" s="9"/>
      <c r="G32" s="8"/>
      <c r="H32" s="9"/>
      <c r="I32" s="31"/>
      <c r="J32" s="31"/>
      <c r="K32" s="122"/>
      <c r="L32" s="123"/>
      <c r="M32" s="123"/>
      <c r="N32" s="6"/>
      <c r="O32" s="123"/>
      <c r="P32" s="127"/>
      <c r="Q32" s="8"/>
      <c r="R32" s="6"/>
      <c r="S32" s="9"/>
      <c r="T32" s="18" t="str">
        <f t="shared" si="1"/>
        <v/>
      </c>
    </row>
    <row r="33" spans="1:20" ht="22.5" customHeight="1" x14ac:dyDescent="0.25">
      <c r="A33" s="19">
        <v>27</v>
      </c>
      <c r="B33" s="19" t="str">
        <f t="shared" si="0"/>
        <v/>
      </c>
      <c r="C33" s="10"/>
      <c r="D33" s="90"/>
      <c r="E33" s="10"/>
      <c r="F33" s="90"/>
      <c r="G33" s="10"/>
      <c r="H33" s="90"/>
      <c r="I33" s="32"/>
      <c r="J33" s="32"/>
      <c r="K33" s="124"/>
      <c r="L33" s="85"/>
      <c r="M33" s="85"/>
      <c r="N33" s="82"/>
      <c r="O33" s="85"/>
      <c r="P33" s="89"/>
      <c r="Q33" s="10"/>
      <c r="R33" s="82"/>
      <c r="S33" s="90"/>
      <c r="T33" s="19" t="str">
        <f t="shared" si="1"/>
        <v/>
      </c>
    </row>
    <row r="34" spans="1:20" ht="22.5" customHeight="1" x14ac:dyDescent="0.25">
      <c r="A34" s="18">
        <v>28</v>
      </c>
      <c r="B34" s="18" t="str">
        <f t="shared" si="0"/>
        <v/>
      </c>
      <c r="C34" s="8"/>
      <c r="D34" s="9"/>
      <c r="E34" s="8"/>
      <c r="F34" s="9"/>
      <c r="G34" s="8"/>
      <c r="H34" s="9"/>
      <c r="I34" s="31"/>
      <c r="J34" s="31"/>
      <c r="K34" s="122"/>
      <c r="L34" s="123"/>
      <c r="M34" s="123"/>
      <c r="N34" s="6"/>
      <c r="O34" s="123"/>
      <c r="P34" s="127"/>
      <c r="Q34" s="8"/>
      <c r="R34" s="6"/>
      <c r="S34" s="9"/>
      <c r="T34" s="18" t="str">
        <f t="shared" si="1"/>
        <v/>
      </c>
    </row>
    <row r="35" spans="1:20" ht="22.5" customHeight="1" x14ac:dyDescent="0.25">
      <c r="A35" s="19">
        <v>29</v>
      </c>
      <c r="B35" s="19" t="str">
        <f t="shared" si="0"/>
        <v/>
      </c>
      <c r="C35" s="10"/>
      <c r="D35" s="90"/>
      <c r="E35" s="10"/>
      <c r="F35" s="90"/>
      <c r="G35" s="10"/>
      <c r="H35" s="90"/>
      <c r="I35" s="32"/>
      <c r="J35" s="32"/>
      <c r="K35" s="124"/>
      <c r="L35" s="85"/>
      <c r="M35" s="85"/>
      <c r="N35" s="82"/>
      <c r="O35" s="85"/>
      <c r="P35" s="89"/>
      <c r="Q35" s="10"/>
      <c r="R35" s="82"/>
      <c r="S35" s="90"/>
      <c r="T35" s="19" t="str">
        <f t="shared" si="1"/>
        <v/>
      </c>
    </row>
    <row r="36" spans="1:20" ht="22.5" customHeight="1" x14ac:dyDescent="0.25">
      <c r="A36" s="18">
        <v>30</v>
      </c>
      <c r="B36" s="18" t="str">
        <f t="shared" si="0"/>
        <v/>
      </c>
      <c r="C36" s="8"/>
      <c r="D36" s="9"/>
      <c r="E36" s="8"/>
      <c r="F36" s="9"/>
      <c r="G36" s="8"/>
      <c r="H36" s="9"/>
      <c r="I36" s="31"/>
      <c r="J36" s="31"/>
      <c r="K36" s="122"/>
      <c r="L36" s="123"/>
      <c r="M36" s="123"/>
      <c r="N36" s="6"/>
      <c r="O36" s="123"/>
      <c r="P36" s="127"/>
      <c r="Q36" s="8"/>
      <c r="R36" s="6"/>
      <c r="S36" s="9"/>
      <c r="T36" s="18" t="str">
        <f t="shared" si="1"/>
        <v/>
      </c>
    </row>
    <row r="37" spans="1:20" ht="22.5" customHeight="1" x14ac:dyDescent="0.25">
      <c r="A37" s="19">
        <v>31</v>
      </c>
      <c r="B37" s="19" t="str">
        <f t="shared" si="0"/>
        <v/>
      </c>
      <c r="C37" s="10"/>
      <c r="D37" s="90"/>
      <c r="E37" s="10"/>
      <c r="F37" s="90"/>
      <c r="G37" s="10"/>
      <c r="H37" s="90"/>
      <c r="I37" s="32"/>
      <c r="J37" s="32"/>
      <c r="K37" s="124"/>
      <c r="L37" s="85"/>
      <c r="M37" s="85"/>
      <c r="N37" s="82"/>
      <c r="O37" s="85"/>
      <c r="P37" s="89"/>
      <c r="Q37" s="10"/>
      <c r="R37" s="82"/>
      <c r="S37" s="90"/>
      <c r="T37" s="19" t="str">
        <f t="shared" si="1"/>
        <v/>
      </c>
    </row>
    <row r="38" spans="1:20" ht="22.5" customHeight="1" thickBot="1" x14ac:dyDescent="0.3">
      <c r="A38" s="26">
        <v>32</v>
      </c>
      <c r="B38" s="26" t="str">
        <f t="shared" si="0"/>
        <v/>
      </c>
      <c r="C38" s="27"/>
      <c r="D38" s="28"/>
      <c r="E38" s="11"/>
      <c r="F38" s="13"/>
      <c r="G38" s="11"/>
      <c r="H38" s="13"/>
      <c r="I38" s="33"/>
      <c r="J38" s="33"/>
      <c r="K38" s="125"/>
      <c r="L38" s="126"/>
      <c r="M38" s="126"/>
      <c r="N38" s="12"/>
      <c r="O38" s="126"/>
      <c r="P38" s="128"/>
      <c r="Q38" s="11"/>
      <c r="R38" s="12"/>
      <c r="S38" s="13"/>
      <c r="T38" s="20" t="str">
        <f t="shared" si="1"/>
        <v/>
      </c>
    </row>
    <row r="39" spans="1:20" ht="22.5" customHeight="1" thickBot="1" x14ac:dyDescent="0.3">
      <c r="A39" s="136" t="s">
        <v>378</v>
      </c>
      <c r="B39" s="137"/>
      <c r="C39" s="137"/>
      <c r="D39" s="138"/>
      <c r="E39" s="136" t="s">
        <v>310</v>
      </c>
      <c r="F39" s="137"/>
      <c r="G39" s="137"/>
      <c r="H39" s="137"/>
      <c r="I39" s="138"/>
      <c r="J39" s="136" t="s">
        <v>311</v>
      </c>
      <c r="K39" s="137"/>
      <c r="L39" s="137"/>
      <c r="M39" s="137"/>
      <c r="N39" s="138"/>
      <c r="O39" s="136" t="s">
        <v>379</v>
      </c>
      <c r="P39" s="137"/>
      <c r="Q39" s="137"/>
      <c r="R39" s="137"/>
      <c r="S39" s="137"/>
      <c r="T39" s="138"/>
    </row>
    <row r="40" spans="1:20" ht="30" customHeight="1" x14ac:dyDescent="0.25">
      <c r="A40" s="139" t="s">
        <v>377</v>
      </c>
      <c r="B40" s="140"/>
      <c r="C40" s="140"/>
      <c r="D40" s="141"/>
      <c r="E40" s="139" t="s">
        <v>377</v>
      </c>
      <c r="F40" s="140"/>
      <c r="G40" s="140"/>
      <c r="H40" s="140"/>
      <c r="I40" s="141"/>
      <c r="J40" s="139" t="s">
        <v>377</v>
      </c>
      <c r="K40" s="140"/>
      <c r="L40" s="140"/>
      <c r="M40" s="140"/>
      <c r="N40" s="141"/>
      <c r="O40" s="105" t="s">
        <v>271</v>
      </c>
      <c r="P40" s="84"/>
      <c r="Q40" s="106" t="s">
        <v>312</v>
      </c>
      <c r="R40" s="43"/>
      <c r="S40" s="104" t="s">
        <v>272</v>
      </c>
      <c r="T40" s="43"/>
    </row>
    <row r="41" spans="1:20" ht="30" customHeight="1" thickBot="1" x14ac:dyDescent="0.3">
      <c r="A41" s="142"/>
      <c r="B41" s="143"/>
      <c r="C41" s="143"/>
      <c r="D41" s="144"/>
      <c r="E41" s="142"/>
      <c r="F41" s="143"/>
      <c r="G41" s="143"/>
      <c r="H41" s="143"/>
      <c r="I41" s="144"/>
      <c r="J41" s="142"/>
      <c r="K41" s="143"/>
      <c r="L41" s="143"/>
      <c r="M41" s="143"/>
      <c r="N41" s="144"/>
      <c r="O41" s="103" t="s">
        <v>363</v>
      </c>
      <c r="P41" s="87"/>
      <c r="Q41" s="107" t="s">
        <v>360</v>
      </c>
      <c r="R41" s="42"/>
      <c r="S41" s="11" t="s">
        <v>349</v>
      </c>
      <c r="T41" s="42"/>
    </row>
    <row r="42" spans="1:20" ht="37.5" customHeight="1" x14ac:dyDescent="0.25">
      <c r="A42" s="142"/>
      <c r="B42" s="143"/>
      <c r="C42" s="143"/>
      <c r="D42" s="144"/>
      <c r="E42" s="142"/>
      <c r="F42" s="143"/>
      <c r="G42" s="143"/>
      <c r="H42" s="143"/>
      <c r="I42" s="144"/>
      <c r="J42" s="142"/>
      <c r="K42" s="143"/>
      <c r="L42" s="143"/>
      <c r="M42" s="143"/>
      <c r="N42" s="144"/>
      <c r="O42" s="183" t="s">
        <v>374</v>
      </c>
      <c r="P42" s="184"/>
      <c r="Q42" s="184"/>
      <c r="R42" s="184"/>
      <c r="S42" s="184"/>
      <c r="T42" s="185"/>
    </row>
    <row r="43" spans="1:20" ht="37.5" customHeight="1" thickBot="1" x14ac:dyDescent="0.3">
      <c r="A43" s="145"/>
      <c r="B43" s="146"/>
      <c r="C43" s="146"/>
      <c r="D43" s="147"/>
      <c r="E43" s="145"/>
      <c r="F43" s="146"/>
      <c r="G43" s="146"/>
      <c r="H43" s="146"/>
      <c r="I43" s="147"/>
      <c r="J43" s="145"/>
      <c r="K43" s="146"/>
      <c r="L43" s="146"/>
      <c r="M43" s="146"/>
      <c r="N43" s="147"/>
      <c r="O43" s="186"/>
      <c r="P43" s="187"/>
      <c r="Q43" s="187"/>
      <c r="R43" s="187"/>
      <c r="S43" s="187"/>
      <c r="T43" s="188"/>
    </row>
  </sheetData>
  <mergeCells count="36">
    <mergeCell ref="A40:D43"/>
    <mergeCell ref="E40:I43"/>
    <mergeCell ref="J40:N43"/>
    <mergeCell ref="O42:T43"/>
    <mergeCell ref="H5:I5"/>
    <mergeCell ref="K5:L5"/>
    <mergeCell ref="N5:O5"/>
    <mergeCell ref="P5:Q5"/>
    <mergeCell ref="R5:T5"/>
    <mergeCell ref="A39:D39"/>
    <mergeCell ref="E39:I39"/>
    <mergeCell ref="J39:N39"/>
    <mergeCell ref="O39:T39"/>
    <mergeCell ref="P4:T4"/>
    <mergeCell ref="S2:T2"/>
    <mergeCell ref="A3:B3"/>
    <mergeCell ref="C3:F3"/>
    <mergeCell ref="G3:H3"/>
    <mergeCell ref="I3:M3"/>
    <mergeCell ref="N3:O3"/>
    <mergeCell ref="P3:T3"/>
    <mergeCell ref="A4:B4"/>
    <mergeCell ref="C4:F4"/>
    <mergeCell ref="G4:H4"/>
    <mergeCell ref="I4:M4"/>
    <mergeCell ref="N4:O4"/>
    <mergeCell ref="A1:T1"/>
    <mergeCell ref="A2:B2"/>
    <mergeCell ref="C2:D2"/>
    <mergeCell ref="E2:F2"/>
    <mergeCell ref="G2:H2"/>
    <mergeCell ref="I2:J2"/>
    <mergeCell ref="K2:L2"/>
    <mergeCell ref="M2:N2"/>
    <mergeCell ref="O2:P2"/>
    <mergeCell ref="Q2:R2"/>
  </mergeCells>
  <conditionalFormatting sqref="B7:B27 B38">
    <cfRule type="containsBlanks" priority="40" stopIfTrue="1">
      <formula>LEN(TRIM(B7))=0</formula>
    </cfRule>
    <cfRule type="cellIs" dxfId="369" priority="41" stopIfTrue="1" operator="equal">
      <formula>0</formula>
    </cfRule>
    <cfRule type="cellIs" dxfId="368" priority="42" stopIfTrue="1" operator="equal">
      <formula>1</formula>
    </cfRule>
  </conditionalFormatting>
  <conditionalFormatting sqref="R5">
    <cfRule type="cellIs" dxfId="367" priority="29" stopIfTrue="1" operator="equal">
      <formula>"Failed"</formula>
    </cfRule>
    <cfRule type="cellIs" dxfId="366" priority="33" stopIfTrue="1" operator="equal">
      <formula>"No Entry"</formula>
    </cfRule>
    <cfRule type="cellIs" dxfId="365" priority="36" stopIfTrue="1" operator="equal">
      <formula>"Caution"</formula>
    </cfRule>
    <cfRule type="cellIs" dxfId="364" priority="37" stopIfTrue="1" operator="equal">
      <formula>"Pending"</formula>
    </cfRule>
    <cfRule type="cellIs" dxfId="363" priority="38" stopIfTrue="1" operator="equal">
      <formula>"Mitigated"</formula>
    </cfRule>
    <cfRule type="cellIs" dxfId="362" priority="39" stopIfTrue="1" operator="equal">
      <formula>"Passed"</formula>
    </cfRule>
  </conditionalFormatting>
  <conditionalFormatting sqref="E5 B5">
    <cfRule type="cellIs" dxfId="361" priority="30" operator="equal">
      <formula>"Error"</formula>
    </cfRule>
    <cfRule type="cellIs" dxfId="360" priority="34" operator="equal">
      <formula>"No Entry"</formula>
    </cfRule>
    <cfRule type="cellIs" dxfId="359" priority="35" operator="equal">
      <formula>"Pending"</formula>
    </cfRule>
  </conditionalFormatting>
  <conditionalFormatting sqref="C2">
    <cfRule type="cellIs" dxfId="358" priority="31" operator="equal">
      <formula>"Failed"</formula>
    </cfRule>
    <cfRule type="cellIs" dxfId="357" priority="32" operator="equal">
      <formula>"Pending"</formula>
    </cfRule>
  </conditionalFormatting>
  <conditionalFormatting sqref="T7:T38">
    <cfRule type="containsBlanks" priority="26" stopIfTrue="1">
      <formula>LEN(TRIM(T7))=0</formula>
    </cfRule>
    <cfRule type="cellIs" dxfId="356" priority="27" stopIfTrue="1" operator="lessThan">
      <formula>1</formula>
    </cfRule>
    <cfRule type="cellIs" dxfId="355" priority="28" stopIfTrue="1" operator="equal">
      <formula>1</formula>
    </cfRule>
  </conditionalFormatting>
  <conditionalFormatting sqref="H5">
    <cfRule type="cellIs" dxfId="354" priority="25" stopIfTrue="1" operator="equal">
      <formula>"No Entry"</formula>
    </cfRule>
  </conditionalFormatting>
  <conditionalFormatting sqref="H5:I5">
    <cfRule type="cellIs" dxfId="353" priority="23" operator="equal">
      <formula>"Pending"</formula>
    </cfRule>
    <cfRule type="containsBlanks" priority="24" stopIfTrue="1">
      <formula>LEN(TRIM(H5))=0</formula>
    </cfRule>
  </conditionalFormatting>
  <conditionalFormatting sqref="R5:T5">
    <cfRule type="cellIs" dxfId="352" priority="22" stopIfTrue="1" operator="equal">
      <formula>"Hazardous"</formula>
    </cfRule>
  </conditionalFormatting>
  <conditionalFormatting sqref="G2">
    <cfRule type="cellIs" dxfId="351" priority="20" operator="equal">
      <formula>"Failed"</formula>
    </cfRule>
    <cfRule type="cellIs" dxfId="350" priority="21" operator="equal">
      <formula>"Pending"</formula>
    </cfRule>
  </conditionalFormatting>
  <conditionalFormatting sqref="K2">
    <cfRule type="cellIs" dxfId="349" priority="18" operator="equal">
      <formula>"Failed"</formula>
    </cfRule>
    <cfRule type="cellIs" dxfId="348" priority="19" operator="equal">
      <formula>"Pending"</formula>
    </cfRule>
  </conditionalFormatting>
  <conditionalFormatting sqref="O2">
    <cfRule type="cellIs" dxfId="347" priority="16" operator="equal">
      <formula>"Failed"</formula>
    </cfRule>
    <cfRule type="cellIs" dxfId="346" priority="17" operator="equal">
      <formula>"Pending"</formula>
    </cfRule>
  </conditionalFormatting>
  <conditionalFormatting sqref="S2">
    <cfRule type="cellIs" dxfId="345" priority="14" operator="equal">
      <formula>"Failed"</formula>
    </cfRule>
    <cfRule type="cellIs" dxfId="344" priority="15" operator="equal">
      <formula>"Pending"</formula>
    </cfRule>
  </conditionalFormatting>
  <conditionalFormatting sqref="S2:T2">
    <cfRule type="cellIs" dxfId="343" priority="13" operator="equal">
      <formula>"Passed"</formula>
    </cfRule>
  </conditionalFormatting>
  <conditionalFormatting sqref="D5">
    <cfRule type="cellIs" dxfId="342" priority="10" operator="equal">
      <formula>"Error"</formula>
    </cfRule>
    <cfRule type="cellIs" dxfId="341" priority="11" operator="equal">
      <formula>"No Entry"</formula>
    </cfRule>
    <cfRule type="cellIs" dxfId="340" priority="12" operator="equal">
      <formula>"Pending"</formula>
    </cfRule>
  </conditionalFormatting>
  <conditionalFormatting sqref="F5">
    <cfRule type="cellIs" dxfId="339" priority="7" operator="equal">
      <formula>"Error"</formula>
    </cfRule>
    <cfRule type="cellIs" dxfId="338" priority="8" operator="equal">
      <formula>"No Entry"</formula>
    </cfRule>
    <cfRule type="cellIs" dxfId="337" priority="9" operator="equal">
      <formula>"Pending"</formula>
    </cfRule>
  </conditionalFormatting>
  <conditionalFormatting sqref="K5">
    <cfRule type="cellIs" dxfId="336" priority="6" stopIfTrue="1" operator="equal">
      <formula>"No Entry"</formula>
    </cfRule>
  </conditionalFormatting>
  <conditionalFormatting sqref="K5:L5">
    <cfRule type="cellIs" dxfId="335" priority="4" operator="equal">
      <formula>"Pending"</formula>
    </cfRule>
    <cfRule type="containsBlanks" priority="5" stopIfTrue="1">
      <formula>LEN(TRIM(K5))=0</formula>
    </cfRule>
  </conditionalFormatting>
  <conditionalFormatting sqref="N5">
    <cfRule type="cellIs" dxfId="334" priority="3" stopIfTrue="1" operator="equal">
      <formula>"No Entry"</formula>
    </cfRule>
  </conditionalFormatting>
  <conditionalFormatting sqref="N5:O5">
    <cfRule type="cellIs" dxfId="333" priority="1" operator="equal">
      <formula>"Pending"</formula>
    </cfRule>
    <cfRule type="containsBlanks" priority="2" stopIfTrue="1">
      <formula>LEN(TRIM(N5))=0</formula>
    </cfRule>
  </conditionalFormatting>
  <hyperlinks>
    <hyperlink ref="A1:T1" location="Summary!A1" display="Service de Génétique CHU Liège (BE/BEL). Tool for Sample Identification / Tracability  KASP Fluo vs. NGS.©"/>
  </hyperlinks>
  <printOptions horizontalCentered="1" verticalCentered="1"/>
  <pageMargins left="0.39370078740157483" right="0.39370078740157483" top="0.39370078740157483" bottom="0.39370078740157483" header="0.19685039370078741" footer="0.19685039370078741"/>
  <pageSetup paperSize="9" scale="48" orientation="landscape" horizontalDpi="0" verticalDpi="0" r:id="rId1"/>
  <headerFooter>
    <oddHeader>&amp;CSample01</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60" zoomScaleNormal="70" zoomScalePageLayoutView="50" workbookViewId="0">
      <selection sqref="A1:T1"/>
    </sheetView>
  </sheetViews>
  <sheetFormatPr baseColWidth="10" defaultRowHeight="15" x14ac:dyDescent="0.25"/>
  <cols>
    <col min="1" max="20" width="14.28515625" style="5" customWidth="1"/>
    <col min="21" max="16384" width="11.42578125" style="5"/>
  </cols>
  <sheetData>
    <row r="1" spans="1:20" ht="27" customHeight="1" thickBot="1" x14ac:dyDescent="0.3">
      <c r="A1" s="176" t="s">
        <v>370</v>
      </c>
      <c r="B1" s="176"/>
      <c r="C1" s="176"/>
      <c r="D1" s="176"/>
      <c r="E1" s="176"/>
      <c r="F1" s="176"/>
      <c r="G1" s="176"/>
      <c r="H1" s="176"/>
      <c r="I1" s="176"/>
      <c r="J1" s="176"/>
      <c r="K1" s="176"/>
      <c r="L1" s="176"/>
      <c r="M1" s="176"/>
      <c r="N1" s="176"/>
      <c r="O1" s="176"/>
      <c r="P1" s="176"/>
      <c r="Q1" s="176"/>
      <c r="R1" s="176"/>
      <c r="S1" s="176"/>
      <c r="T1" s="176"/>
    </row>
    <row r="2" spans="1:20" s="15" customFormat="1" ht="22.5" customHeight="1" thickBot="1" x14ac:dyDescent="0.3">
      <c r="A2" s="169" t="s">
        <v>10</v>
      </c>
      <c r="B2" s="170"/>
      <c r="C2" s="171" t="str">
        <f>IF(UserData!C9="Passed",UserData!C4,UserData!C9)</f>
        <v>Pending</v>
      </c>
      <c r="D2" s="173"/>
      <c r="E2" s="169" t="s">
        <v>11</v>
      </c>
      <c r="F2" s="170"/>
      <c r="G2" s="171" t="str">
        <f>IF(UserData!C9="Passed",UserData!C5,UserData!C9)</f>
        <v>Pending</v>
      </c>
      <c r="H2" s="173"/>
      <c r="I2" s="169" t="s">
        <v>381</v>
      </c>
      <c r="J2" s="170"/>
      <c r="K2" s="171" t="str">
        <f>IF(UserData!C9="Passed",UserData!C6,UserData!C9)</f>
        <v>Pending</v>
      </c>
      <c r="L2" s="173"/>
      <c r="M2" s="169" t="s">
        <v>12</v>
      </c>
      <c r="N2" s="170"/>
      <c r="O2" s="171" t="str">
        <f>IF(UserData!C9="Passed",UserData!C7,UserData!C9)</f>
        <v>Pending</v>
      </c>
      <c r="P2" s="173"/>
      <c r="Q2" s="169" t="s">
        <v>352</v>
      </c>
      <c r="R2" s="170"/>
      <c r="S2" s="171" t="str">
        <f>UserData!C9</f>
        <v>Pending</v>
      </c>
      <c r="T2" s="173"/>
    </row>
    <row r="3" spans="1:20" s="15" customFormat="1" ht="22.5" customHeight="1" thickBot="1" x14ac:dyDescent="0.3">
      <c r="A3" s="169" t="s">
        <v>2</v>
      </c>
      <c r="B3" s="170"/>
      <c r="C3" s="171"/>
      <c r="D3" s="172"/>
      <c r="E3" s="172"/>
      <c r="F3" s="173"/>
      <c r="G3" s="169" t="s">
        <v>3</v>
      </c>
      <c r="H3" s="170"/>
      <c r="I3" s="171"/>
      <c r="J3" s="172"/>
      <c r="K3" s="172"/>
      <c r="L3" s="172"/>
      <c r="M3" s="173"/>
      <c r="N3" s="169" t="s">
        <v>345</v>
      </c>
      <c r="O3" s="170"/>
      <c r="P3" s="171"/>
      <c r="Q3" s="172"/>
      <c r="R3" s="172"/>
      <c r="S3" s="172"/>
      <c r="T3" s="173"/>
    </row>
    <row r="4" spans="1:20" s="15" customFormat="1" ht="22.5" customHeight="1" thickBot="1" x14ac:dyDescent="0.3">
      <c r="A4" s="169" t="s">
        <v>282</v>
      </c>
      <c r="B4" s="170"/>
      <c r="C4" s="171"/>
      <c r="D4" s="172"/>
      <c r="E4" s="172"/>
      <c r="F4" s="173"/>
      <c r="G4" s="169" t="s">
        <v>0</v>
      </c>
      <c r="H4" s="170"/>
      <c r="I4" s="171"/>
      <c r="J4" s="172"/>
      <c r="K4" s="172"/>
      <c r="L4" s="172"/>
      <c r="M4" s="173"/>
      <c r="N4" s="169" t="s">
        <v>1</v>
      </c>
      <c r="O4" s="170"/>
      <c r="P4" s="171"/>
      <c r="Q4" s="172"/>
      <c r="R4" s="172"/>
      <c r="S4" s="172"/>
      <c r="T4" s="173"/>
    </row>
    <row r="5" spans="1:20" s="29" customFormat="1" ht="22.5" customHeight="1" thickBot="1" x14ac:dyDescent="0.3">
      <c r="A5" s="100" t="s">
        <v>274</v>
      </c>
      <c r="B5" s="110" t="str">
        <f>IF(UserData!C9&lt;&gt;"Passed",UserData!C9,IF(COUNTIF(B7:B38,"")=32,"No Entry",IF(COUNTIF(B7:B38,"")+COUNTIF(B7:B38,1)+COUNTIF(B7:B38,0)&lt;&gt;32,"Error",SUM(B7:B38)/(32-COUNTIF(B7:B38,"")))))</f>
        <v>Pending</v>
      </c>
      <c r="C5" s="102" t="s">
        <v>271</v>
      </c>
      <c r="D5" s="120" t="str">
        <f>IF(S2&lt;&gt;"Passed",S2,IF($B5="No Entry","No Entry",COUNTIF(B7:B38,1)))</f>
        <v>Pending</v>
      </c>
      <c r="E5" s="97" t="s">
        <v>272</v>
      </c>
      <c r="F5" s="120" t="str">
        <f>IF(S2&lt;&gt;"Passed",S2,IF($B5="No Entry","No Entry",COUNTIF(B7:B38,0)))</f>
        <v>Pending</v>
      </c>
      <c r="G5" s="108" t="s">
        <v>366</v>
      </c>
      <c r="H5" s="174" t="str">
        <f>IF(S2&lt;&gt;"Passed",S2,IF(B5="No Entry","No Entry",1000000000*PRODUCT(I7:I38)))</f>
        <v>Pending</v>
      </c>
      <c r="I5" s="175"/>
      <c r="J5" s="109" t="s">
        <v>367</v>
      </c>
      <c r="K5" s="182" t="str">
        <f>IF(S2&lt;&gt;"Passed",S2,IF(B5="No Entry","No Entry",1000000000*PRODUCT(J7:J38)))</f>
        <v>Pending</v>
      </c>
      <c r="L5" s="175"/>
      <c r="M5" s="102" t="s">
        <v>368</v>
      </c>
      <c r="N5" s="182" t="str">
        <f>IF(S2&lt;&gt;"Passed",S2,IF(B5="No Entry","No Entry",1000000000*PRODUCT(T7:T38)))</f>
        <v>Pending</v>
      </c>
      <c r="O5" s="175"/>
      <c r="P5" s="177" t="s">
        <v>354</v>
      </c>
      <c r="Q5" s="178"/>
      <c r="R5" s="179" t="str">
        <f>IF(S2&lt;&gt;"Passed",S2,IF(B5="No Entry","No Entry",IF(N5&lt;=1000,"Passed",IF(N5&lt;=10000,"Mitigated",IF(N5&lt;=100000,"Caution",IF(N5&lt;=1000000,"Hazardous","Failed"))))))</f>
        <v>Pending</v>
      </c>
      <c r="S5" s="180"/>
      <c r="T5" s="181"/>
    </row>
    <row r="6" spans="1:20" ht="22.5" customHeight="1" thickBot="1" x14ac:dyDescent="0.3">
      <c r="A6" s="16" t="s">
        <v>6</v>
      </c>
      <c r="B6" s="101" t="s">
        <v>7</v>
      </c>
      <c r="C6" s="98" t="s">
        <v>4</v>
      </c>
      <c r="D6" s="99" t="s">
        <v>5</v>
      </c>
      <c r="E6" s="94" t="s">
        <v>318</v>
      </c>
      <c r="F6" s="91" t="s">
        <v>333</v>
      </c>
      <c r="G6" s="94" t="s">
        <v>320</v>
      </c>
      <c r="H6" s="91" t="s">
        <v>334</v>
      </c>
      <c r="I6" s="94" t="s">
        <v>346</v>
      </c>
      <c r="J6" s="91" t="s">
        <v>347</v>
      </c>
      <c r="K6" s="94" t="s">
        <v>321</v>
      </c>
      <c r="L6" s="95" t="s">
        <v>322</v>
      </c>
      <c r="M6" s="95" t="s">
        <v>323</v>
      </c>
      <c r="N6" s="95" t="s">
        <v>319</v>
      </c>
      <c r="O6" s="95" t="s">
        <v>350</v>
      </c>
      <c r="P6" s="96" t="s">
        <v>351</v>
      </c>
      <c r="Q6" s="92" t="s">
        <v>8</v>
      </c>
      <c r="R6" s="93" t="s">
        <v>9</v>
      </c>
      <c r="S6" s="91" t="s">
        <v>348</v>
      </c>
      <c r="T6" s="101" t="s">
        <v>369</v>
      </c>
    </row>
    <row r="7" spans="1:20" ht="22.5" customHeight="1" x14ac:dyDescent="0.25">
      <c r="A7" s="17">
        <v>1</v>
      </c>
      <c r="B7" s="17" t="str">
        <f>IF(OR(C7="",E7="",F7="",S$2&lt;&gt;"Passed"),"",IF(E7=F7,1,0))</f>
        <v/>
      </c>
      <c r="C7" s="7"/>
      <c r="D7" s="84"/>
      <c r="E7" s="7"/>
      <c r="F7" s="84"/>
      <c r="G7" s="7"/>
      <c r="H7" s="84"/>
      <c r="I7" s="30"/>
      <c r="J7" s="30"/>
      <c r="K7" s="121"/>
      <c r="L7" s="86"/>
      <c r="M7" s="86"/>
      <c r="N7" s="83"/>
      <c r="O7" s="86"/>
      <c r="P7" s="88"/>
      <c r="Q7" s="7"/>
      <c r="R7" s="83"/>
      <c r="S7" s="84"/>
      <c r="T7" s="17" t="str">
        <f>IF(ISNUMBER(B7),IF(E7=F7,I7,1),"")</f>
        <v/>
      </c>
    </row>
    <row r="8" spans="1:20" ht="22.5" customHeight="1" x14ac:dyDescent="0.25">
      <c r="A8" s="18">
        <v>2</v>
      </c>
      <c r="B8" s="18" t="str">
        <f t="shared" ref="B8:B38" si="0">IF(OR(C8="",E8="",F8="",S$2&lt;&gt;"Passed"),"",IF(E8=F8,1,0))</f>
        <v/>
      </c>
      <c r="C8" s="8"/>
      <c r="D8" s="9"/>
      <c r="E8" s="8"/>
      <c r="F8" s="9"/>
      <c r="G8" s="8"/>
      <c r="H8" s="9"/>
      <c r="I8" s="31"/>
      <c r="J8" s="31"/>
      <c r="K8" s="122"/>
      <c r="L8" s="123"/>
      <c r="M8" s="123"/>
      <c r="N8" s="6"/>
      <c r="O8" s="123"/>
      <c r="P8" s="127"/>
      <c r="Q8" s="8"/>
      <c r="R8" s="6"/>
      <c r="S8" s="9"/>
      <c r="T8" s="18" t="str">
        <f t="shared" ref="T8:T38" si="1">IF(ISNUMBER(B8),IF(E8=F8,I8,1),"")</f>
        <v/>
      </c>
    </row>
    <row r="9" spans="1:20" ht="22.5" customHeight="1" x14ac:dyDescent="0.25">
      <c r="A9" s="19">
        <v>3</v>
      </c>
      <c r="B9" s="19" t="str">
        <f t="shared" si="0"/>
        <v/>
      </c>
      <c r="C9" s="10"/>
      <c r="D9" s="90"/>
      <c r="E9" s="10"/>
      <c r="F9" s="90"/>
      <c r="G9" s="10"/>
      <c r="H9" s="90"/>
      <c r="I9" s="32"/>
      <c r="J9" s="32"/>
      <c r="K9" s="124"/>
      <c r="L9" s="85"/>
      <c r="M9" s="85"/>
      <c r="N9" s="82"/>
      <c r="O9" s="85"/>
      <c r="P9" s="89"/>
      <c r="Q9" s="10"/>
      <c r="R9" s="82"/>
      <c r="S9" s="90"/>
      <c r="T9" s="19" t="str">
        <f t="shared" si="1"/>
        <v/>
      </c>
    </row>
    <row r="10" spans="1:20" ht="22.5" customHeight="1" x14ac:dyDescent="0.25">
      <c r="A10" s="18">
        <v>4</v>
      </c>
      <c r="B10" s="18" t="str">
        <f t="shared" si="0"/>
        <v/>
      </c>
      <c r="C10" s="8"/>
      <c r="D10" s="9"/>
      <c r="E10" s="8"/>
      <c r="F10" s="9"/>
      <c r="G10" s="8"/>
      <c r="H10" s="9"/>
      <c r="I10" s="31"/>
      <c r="J10" s="31"/>
      <c r="K10" s="122"/>
      <c r="L10" s="123"/>
      <c r="M10" s="123"/>
      <c r="N10" s="6"/>
      <c r="O10" s="123"/>
      <c r="P10" s="127"/>
      <c r="Q10" s="8"/>
      <c r="R10" s="6"/>
      <c r="S10" s="9"/>
      <c r="T10" s="18" t="str">
        <f t="shared" si="1"/>
        <v/>
      </c>
    </row>
    <row r="11" spans="1:20" ht="22.5" customHeight="1" x14ac:dyDescent="0.25">
      <c r="A11" s="19">
        <v>5</v>
      </c>
      <c r="B11" s="19" t="str">
        <f t="shared" si="0"/>
        <v/>
      </c>
      <c r="C11" s="10"/>
      <c r="D11" s="90"/>
      <c r="E11" s="10"/>
      <c r="F11" s="90"/>
      <c r="G11" s="10"/>
      <c r="H11" s="90"/>
      <c r="I11" s="32"/>
      <c r="J11" s="32"/>
      <c r="K11" s="124"/>
      <c r="L11" s="85"/>
      <c r="M11" s="85"/>
      <c r="N11" s="82"/>
      <c r="O11" s="85"/>
      <c r="P11" s="89"/>
      <c r="Q11" s="10"/>
      <c r="R11" s="82"/>
      <c r="S11" s="90"/>
      <c r="T11" s="19" t="str">
        <f t="shared" si="1"/>
        <v/>
      </c>
    </row>
    <row r="12" spans="1:20" ht="22.5" customHeight="1" x14ac:dyDescent="0.25">
      <c r="A12" s="18">
        <v>6</v>
      </c>
      <c r="B12" s="18" t="str">
        <f t="shared" si="0"/>
        <v/>
      </c>
      <c r="C12" s="8"/>
      <c r="D12" s="9"/>
      <c r="E12" s="8"/>
      <c r="F12" s="9"/>
      <c r="G12" s="8"/>
      <c r="H12" s="9"/>
      <c r="I12" s="31"/>
      <c r="J12" s="31"/>
      <c r="K12" s="122"/>
      <c r="L12" s="123"/>
      <c r="M12" s="123"/>
      <c r="N12" s="6"/>
      <c r="O12" s="123"/>
      <c r="P12" s="127"/>
      <c r="Q12" s="8"/>
      <c r="R12" s="6"/>
      <c r="S12" s="9"/>
      <c r="T12" s="18" t="str">
        <f t="shared" si="1"/>
        <v/>
      </c>
    </row>
    <row r="13" spans="1:20" ht="22.5" customHeight="1" x14ac:dyDescent="0.25">
      <c r="A13" s="19">
        <v>7</v>
      </c>
      <c r="B13" s="19" t="str">
        <f t="shared" si="0"/>
        <v/>
      </c>
      <c r="C13" s="10"/>
      <c r="D13" s="90"/>
      <c r="E13" s="10"/>
      <c r="F13" s="90"/>
      <c r="G13" s="10"/>
      <c r="H13" s="90"/>
      <c r="I13" s="32"/>
      <c r="J13" s="32"/>
      <c r="K13" s="124"/>
      <c r="L13" s="85"/>
      <c r="M13" s="85"/>
      <c r="N13" s="82"/>
      <c r="O13" s="85"/>
      <c r="P13" s="89"/>
      <c r="Q13" s="10"/>
      <c r="R13" s="82"/>
      <c r="S13" s="90"/>
      <c r="T13" s="19" t="str">
        <f t="shared" si="1"/>
        <v/>
      </c>
    </row>
    <row r="14" spans="1:20" ht="22.5" customHeight="1" x14ac:dyDescent="0.25">
      <c r="A14" s="18">
        <v>8</v>
      </c>
      <c r="B14" s="18" t="str">
        <f t="shared" si="0"/>
        <v/>
      </c>
      <c r="C14" s="8"/>
      <c r="D14" s="9"/>
      <c r="E14" s="8"/>
      <c r="F14" s="9"/>
      <c r="G14" s="8"/>
      <c r="H14" s="9"/>
      <c r="I14" s="31"/>
      <c r="J14" s="31"/>
      <c r="K14" s="122"/>
      <c r="L14" s="123"/>
      <c r="M14" s="123"/>
      <c r="N14" s="6"/>
      <c r="O14" s="123"/>
      <c r="P14" s="127"/>
      <c r="Q14" s="8"/>
      <c r="R14" s="6"/>
      <c r="S14" s="9"/>
      <c r="T14" s="18" t="str">
        <f t="shared" si="1"/>
        <v/>
      </c>
    </row>
    <row r="15" spans="1:20" ht="22.5" customHeight="1" x14ac:dyDescent="0.25">
      <c r="A15" s="19">
        <v>9</v>
      </c>
      <c r="B15" s="19" t="str">
        <f t="shared" si="0"/>
        <v/>
      </c>
      <c r="C15" s="10"/>
      <c r="D15" s="90"/>
      <c r="E15" s="10"/>
      <c r="F15" s="90"/>
      <c r="G15" s="10"/>
      <c r="H15" s="90"/>
      <c r="I15" s="32"/>
      <c r="J15" s="32"/>
      <c r="K15" s="124"/>
      <c r="L15" s="85"/>
      <c r="M15" s="85"/>
      <c r="N15" s="82"/>
      <c r="O15" s="85"/>
      <c r="P15" s="89"/>
      <c r="Q15" s="10"/>
      <c r="R15" s="82"/>
      <c r="S15" s="90"/>
      <c r="T15" s="19" t="str">
        <f t="shared" si="1"/>
        <v/>
      </c>
    </row>
    <row r="16" spans="1:20" ht="22.5" customHeight="1" x14ac:dyDescent="0.25">
      <c r="A16" s="18">
        <v>10</v>
      </c>
      <c r="B16" s="18" t="str">
        <f t="shared" si="0"/>
        <v/>
      </c>
      <c r="C16" s="8"/>
      <c r="D16" s="9"/>
      <c r="E16" s="8"/>
      <c r="F16" s="9"/>
      <c r="G16" s="8"/>
      <c r="H16" s="9"/>
      <c r="I16" s="31"/>
      <c r="J16" s="31"/>
      <c r="K16" s="122"/>
      <c r="L16" s="123"/>
      <c r="M16" s="123"/>
      <c r="N16" s="6"/>
      <c r="O16" s="123"/>
      <c r="P16" s="127"/>
      <c r="Q16" s="8"/>
      <c r="R16" s="6"/>
      <c r="S16" s="9"/>
      <c r="T16" s="18" t="str">
        <f t="shared" si="1"/>
        <v/>
      </c>
    </row>
    <row r="17" spans="1:20" ht="22.5" customHeight="1" x14ac:dyDescent="0.25">
      <c r="A17" s="19">
        <v>11</v>
      </c>
      <c r="B17" s="19" t="str">
        <f t="shared" si="0"/>
        <v/>
      </c>
      <c r="C17" s="10"/>
      <c r="D17" s="90"/>
      <c r="E17" s="10"/>
      <c r="F17" s="90"/>
      <c r="G17" s="10"/>
      <c r="H17" s="90"/>
      <c r="I17" s="32"/>
      <c r="J17" s="32"/>
      <c r="K17" s="124"/>
      <c r="L17" s="85"/>
      <c r="M17" s="85"/>
      <c r="N17" s="82"/>
      <c r="O17" s="85"/>
      <c r="P17" s="89"/>
      <c r="Q17" s="10"/>
      <c r="R17" s="82"/>
      <c r="S17" s="90"/>
      <c r="T17" s="19" t="str">
        <f t="shared" si="1"/>
        <v/>
      </c>
    </row>
    <row r="18" spans="1:20" ht="22.5" customHeight="1" x14ac:dyDescent="0.25">
      <c r="A18" s="18">
        <v>12</v>
      </c>
      <c r="B18" s="18" t="str">
        <f t="shared" si="0"/>
        <v/>
      </c>
      <c r="C18" s="8"/>
      <c r="D18" s="9"/>
      <c r="E18" s="8"/>
      <c r="F18" s="9"/>
      <c r="G18" s="8"/>
      <c r="H18" s="9"/>
      <c r="I18" s="31"/>
      <c r="J18" s="31"/>
      <c r="K18" s="122"/>
      <c r="L18" s="123"/>
      <c r="M18" s="123"/>
      <c r="N18" s="6"/>
      <c r="O18" s="123"/>
      <c r="P18" s="127"/>
      <c r="Q18" s="8"/>
      <c r="R18" s="6"/>
      <c r="S18" s="9"/>
      <c r="T18" s="18" t="str">
        <f t="shared" si="1"/>
        <v/>
      </c>
    </row>
    <row r="19" spans="1:20" ht="22.5" customHeight="1" x14ac:dyDescent="0.25">
      <c r="A19" s="19">
        <v>13</v>
      </c>
      <c r="B19" s="19" t="str">
        <f t="shared" si="0"/>
        <v/>
      </c>
      <c r="C19" s="10"/>
      <c r="D19" s="90"/>
      <c r="E19" s="10"/>
      <c r="F19" s="90"/>
      <c r="G19" s="10"/>
      <c r="H19" s="90"/>
      <c r="I19" s="32"/>
      <c r="J19" s="32"/>
      <c r="K19" s="124"/>
      <c r="L19" s="85"/>
      <c r="M19" s="85"/>
      <c r="N19" s="82"/>
      <c r="O19" s="85"/>
      <c r="P19" s="89"/>
      <c r="Q19" s="10"/>
      <c r="R19" s="82"/>
      <c r="S19" s="90"/>
      <c r="T19" s="19" t="str">
        <f t="shared" si="1"/>
        <v/>
      </c>
    </row>
    <row r="20" spans="1:20" ht="22.5" customHeight="1" x14ac:dyDescent="0.25">
      <c r="A20" s="18">
        <v>14</v>
      </c>
      <c r="B20" s="18" t="str">
        <f t="shared" si="0"/>
        <v/>
      </c>
      <c r="C20" s="8"/>
      <c r="D20" s="9"/>
      <c r="E20" s="8"/>
      <c r="F20" s="9"/>
      <c r="G20" s="8"/>
      <c r="H20" s="9"/>
      <c r="I20" s="31"/>
      <c r="J20" s="31"/>
      <c r="K20" s="122"/>
      <c r="L20" s="123"/>
      <c r="M20" s="123"/>
      <c r="N20" s="6"/>
      <c r="O20" s="123"/>
      <c r="P20" s="127"/>
      <c r="Q20" s="8"/>
      <c r="R20" s="6"/>
      <c r="S20" s="9"/>
      <c r="T20" s="18" t="str">
        <f t="shared" si="1"/>
        <v/>
      </c>
    </row>
    <row r="21" spans="1:20" ht="22.5" customHeight="1" x14ac:dyDescent="0.25">
      <c r="A21" s="19">
        <v>15</v>
      </c>
      <c r="B21" s="19" t="str">
        <f t="shared" si="0"/>
        <v/>
      </c>
      <c r="C21" s="10"/>
      <c r="D21" s="90"/>
      <c r="E21" s="10"/>
      <c r="F21" s="90"/>
      <c r="G21" s="10"/>
      <c r="H21" s="90"/>
      <c r="I21" s="32"/>
      <c r="J21" s="32"/>
      <c r="K21" s="124"/>
      <c r="L21" s="85"/>
      <c r="M21" s="85"/>
      <c r="N21" s="82"/>
      <c r="O21" s="85"/>
      <c r="P21" s="89"/>
      <c r="Q21" s="10"/>
      <c r="R21" s="82"/>
      <c r="S21" s="90"/>
      <c r="T21" s="19" t="str">
        <f t="shared" si="1"/>
        <v/>
      </c>
    </row>
    <row r="22" spans="1:20" ht="22.5" customHeight="1" x14ac:dyDescent="0.25">
      <c r="A22" s="18">
        <v>16</v>
      </c>
      <c r="B22" s="18" t="str">
        <f t="shared" si="0"/>
        <v/>
      </c>
      <c r="C22" s="8"/>
      <c r="D22" s="9"/>
      <c r="E22" s="8"/>
      <c r="F22" s="9"/>
      <c r="G22" s="8"/>
      <c r="H22" s="9"/>
      <c r="I22" s="31"/>
      <c r="J22" s="31"/>
      <c r="K22" s="122"/>
      <c r="L22" s="123"/>
      <c r="M22" s="123"/>
      <c r="N22" s="6"/>
      <c r="O22" s="123"/>
      <c r="P22" s="127"/>
      <c r="Q22" s="8"/>
      <c r="R22" s="6"/>
      <c r="S22" s="9"/>
      <c r="T22" s="18" t="str">
        <f t="shared" si="1"/>
        <v/>
      </c>
    </row>
    <row r="23" spans="1:20" ht="22.5" customHeight="1" x14ac:dyDescent="0.25">
      <c r="A23" s="19">
        <v>17</v>
      </c>
      <c r="B23" s="19" t="str">
        <f t="shared" si="0"/>
        <v/>
      </c>
      <c r="C23" s="10"/>
      <c r="D23" s="90"/>
      <c r="E23" s="10"/>
      <c r="F23" s="90"/>
      <c r="G23" s="10"/>
      <c r="H23" s="90"/>
      <c r="I23" s="32"/>
      <c r="J23" s="32"/>
      <c r="K23" s="124"/>
      <c r="L23" s="85"/>
      <c r="M23" s="85"/>
      <c r="N23" s="82"/>
      <c r="O23" s="85"/>
      <c r="P23" s="89"/>
      <c r="Q23" s="10"/>
      <c r="R23" s="82"/>
      <c r="S23" s="90"/>
      <c r="T23" s="19" t="str">
        <f t="shared" si="1"/>
        <v/>
      </c>
    </row>
    <row r="24" spans="1:20" ht="22.5" customHeight="1" x14ac:dyDescent="0.25">
      <c r="A24" s="18">
        <v>18</v>
      </c>
      <c r="B24" s="18" t="str">
        <f t="shared" si="0"/>
        <v/>
      </c>
      <c r="C24" s="8"/>
      <c r="D24" s="9"/>
      <c r="E24" s="8"/>
      <c r="F24" s="9"/>
      <c r="G24" s="8"/>
      <c r="H24" s="9"/>
      <c r="I24" s="31"/>
      <c r="J24" s="31"/>
      <c r="K24" s="122"/>
      <c r="L24" s="123"/>
      <c r="M24" s="123"/>
      <c r="N24" s="6"/>
      <c r="O24" s="123"/>
      <c r="P24" s="127"/>
      <c r="Q24" s="8"/>
      <c r="R24" s="6"/>
      <c r="S24" s="9"/>
      <c r="T24" s="18" t="str">
        <f t="shared" si="1"/>
        <v/>
      </c>
    </row>
    <row r="25" spans="1:20" ht="22.5" customHeight="1" x14ac:dyDescent="0.25">
      <c r="A25" s="19">
        <v>19</v>
      </c>
      <c r="B25" s="19" t="str">
        <f t="shared" si="0"/>
        <v/>
      </c>
      <c r="C25" s="10"/>
      <c r="D25" s="90"/>
      <c r="E25" s="10"/>
      <c r="F25" s="90"/>
      <c r="G25" s="10"/>
      <c r="H25" s="90"/>
      <c r="I25" s="32"/>
      <c r="J25" s="32"/>
      <c r="K25" s="124"/>
      <c r="L25" s="85"/>
      <c r="M25" s="85"/>
      <c r="N25" s="82"/>
      <c r="O25" s="85"/>
      <c r="P25" s="89"/>
      <c r="Q25" s="10"/>
      <c r="R25" s="82"/>
      <c r="S25" s="90"/>
      <c r="T25" s="19" t="str">
        <f t="shared" si="1"/>
        <v/>
      </c>
    </row>
    <row r="26" spans="1:20" ht="22.5" customHeight="1" x14ac:dyDescent="0.25">
      <c r="A26" s="18">
        <v>20</v>
      </c>
      <c r="B26" s="18" t="str">
        <f t="shared" si="0"/>
        <v/>
      </c>
      <c r="C26" s="8"/>
      <c r="D26" s="9"/>
      <c r="E26" s="8"/>
      <c r="F26" s="9"/>
      <c r="G26" s="8"/>
      <c r="H26" s="9"/>
      <c r="I26" s="31"/>
      <c r="J26" s="31"/>
      <c r="K26" s="122"/>
      <c r="L26" s="123"/>
      <c r="M26" s="123"/>
      <c r="N26" s="6"/>
      <c r="O26" s="123"/>
      <c r="P26" s="127"/>
      <c r="Q26" s="8"/>
      <c r="R26" s="6"/>
      <c r="S26" s="9"/>
      <c r="T26" s="18" t="str">
        <f t="shared" si="1"/>
        <v/>
      </c>
    </row>
    <row r="27" spans="1:20" ht="22.5" customHeight="1" x14ac:dyDescent="0.25">
      <c r="A27" s="19">
        <v>21</v>
      </c>
      <c r="B27" s="19" t="str">
        <f t="shared" si="0"/>
        <v/>
      </c>
      <c r="C27" s="10"/>
      <c r="D27" s="90"/>
      <c r="E27" s="10"/>
      <c r="F27" s="90"/>
      <c r="G27" s="10"/>
      <c r="H27" s="90"/>
      <c r="I27" s="32"/>
      <c r="J27" s="32"/>
      <c r="K27" s="124"/>
      <c r="L27" s="85"/>
      <c r="M27" s="85"/>
      <c r="N27" s="82"/>
      <c r="O27" s="85"/>
      <c r="P27" s="89"/>
      <c r="Q27" s="10"/>
      <c r="R27" s="82"/>
      <c r="S27" s="90"/>
      <c r="T27" s="19" t="str">
        <f t="shared" si="1"/>
        <v/>
      </c>
    </row>
    <row r="28" spans="1:20" ht="22.5" customHeight="1" x14ac:dyDescent="0.25">
      <c r="A28" s="18">
        <v>22</v>
      </c>
      <c r="B28" s="18" t="str">
        <f t="shared" si="0"/>
        <v/>
      </c>
      <c r="C28" s="8"/>
      <c r="D28" s="9"/>
      <c r="E28" s="8"/>
      <c r="F28" s="9"/>
      <c r="G28" s="8"/>
      <c r="H28" s="9"/>
      <c r="I28" s="31"/>
      <c r="J28" s="31"/>
      <c r="K28" s="122"/>
      <c r="L28" s="123"/>
      <c r="M28" s="123"/>
      <c r="N28" s="6"/>
      <c r="O28" s="123"/>
      <c r="P28" s="127"/>
      <c r="Q28" s="8"/>
      <c r="R28" s="6"/>
      <c r="S28" s="9"/>
      <c r="T28" s="18" t="str">
        <f t="shared" si="1"/>
        <v/>
      </c>
    </row>
    <row r="29" spans="1:20" ht="22.5" customHeight="1" x14ac:dyDescent="0.25">
      <c r="A29" s="19">
        <v>23</v>
      </c>
      <c r="B29" s="19" t="str">
        <f t="shared" si="0"/>
        <v/>
      </c>
      <c r="C29" s="10"/>
      <c r="D29" s="90"/>
      <c r="E29" s="10"/>
      <c r="F29" s="90"/>
      <c r="G29" s="10"/>
      <c r="H29" s="90"/>
      <c r="I29" s="32"/>
      <c r="J29" s="32"/>
      <c r="K29" s="124"/>
      <c r="L29" s="85"/>
      <c r="M29" s="85"/>
      <c r="N29" s="82"/>
      <c r="O29" s="85"/>
      <c r="P29" s="89"/>
      <c r="Q29" s="10"/>
      <c r="R29" s="82"/>
      <c r="S29" s="90"/>
      <c r="T29" s="19" t="str">
        <f t="shared" si="1"/>
        <v/>
      </c>
    </row>
    <row r="30" spans="1:20" ht="22.5" customHeight="1" x14ac:dyDescent="0.25">
      <c r="A30" s="18">
        <v>24</v>
      </c>
      <c r="B30" s="18" t="str">
        <f t="shared" si="0"/>
        <v/>
      </c>
      <c r="C30" s="8"/>
      <c r="D30" s="9"/>
      <c r="E30" s="8"/>
      <c r="F30" s="9"/>
      <c r="G30" s="8"/>
      <c r="H30" s="9"/>
      <c r="I30" s="31"/>
      <c r="J30" s="31"/>
      <c r="K30" s="122"/>
      <c r="L30" s="123"/>
      <c r="M30" s="123"/>
      <c r="N30" s="6"/>
      <c r="O30" s="123"/>
      <c r="P30" s="127"/>
      <c r="Q30" s="8"/>
      <c r="R30" s="6"/>
      <c r="S30" s="9"/>
      <c r="T30" s="18" t="str">
        <f t="shared" si="1"/>
        <v/>
      </c>
    </row>
    <row r="31" spans="1:20" ht="22.5" customHeight="1" x14ac:dyDescent="0.25">
      <c r="A31" s="19">
        <v>25</v>
      </c>
      <c r="B31" s="19" t="str">
        <f t="shared" si="0"/>
        <v/>
      </c>
      <c r="C31" s="10"/>
      <c r="D31" s="90"/>
      <c r="E31" s="10"/>
      <c r="F31" s="90"/>
      <c r="G31" s="10"/>
      <c r="H31" s="90"/>
      <c r="I31" s="32"/>
      <c r="J31" s="32"/>
      <c r="K31" s="124"/>
      <c r="L31" s="85"/>
      <c r="M31" s="85"/>
      <c r="N31" s="82"/>
      <c r="O31" s="85"/>
      <c r="P31" s="89"/>
      <c r="Q31" s="10"/>
      <c r="R31" s="82"/>
      <c r="S31" s="90"/>
      <c r="T31" s="19" t="str">
        <f t="shared" si="1"/>
        <v/>
      </c>
    </row>
    <row r="32" spans="1:20" ht="22.5" customHeight="1" x14ac:dyDescent="0.25">
      <c r="A32" s="18">
        <v>26</v>
      </c>
      <c r="B32" s="18" t="str">
        <f t="shared" si="0"/>
        <v/>
      </c>
      <c r="C32" s="8"/>
      <c r="D32" s="9"/>
      <c r="E32" s="8"/>
      <c r="F32" s="9"/>
      <c r="G32" s="8"/>
      <c r="H32" s="9"/>
      <c r="I32" s="31"/>
      <c r="J32" s="31"/>
      <c r="K32" s="122"/>
      <c r="L32" s="123"/>
      <c r="M32" s="123"/>
      <c r="N32" s="6"/>
      <c r="O32" s="123"/>
      <c r="P32" s="127"/>
      <c r="Q32" s="8"/>
      <c r="R32" s="6"/>
      <c r="S32" s="9"/>
      <c r="T32" s="18" t="str">
        <f t="shared" si="1"/>
        <v/>
      </c>
    </row>
    <row r="33" spans="1:20" ht="22.5" customHeight="1" x14ac:dyDescent="0.25">
      <c r="A33" s="19">
        <v>27</v>
      </c>
      <c r="B33" s="19" t="str">
        <f t="shared" si="0"/>
        <v/>
      </c>
      <c r="C33" s="10"/>
      <c r="D33" s="90"/>
      <c r="E33" s="10"/>
      <c r="F33" s="90"/>
      <c r="G33" s="10"/>
      <c r="H33" s="90"/>
      <c r="I33" s="32"/>
      <c r="J33" s="32"/>
      <c r="K33" s="124"/>
      <c r="L33" s="85"/>
      <c r="M33" s="85"/>
      <c r="N33" s="82"/>
      <c r="O33" s="85"/>
      <c r="P33" s="89"/>
      <c r="Q33" s="10"/>
      <c r="R33" s="82"/>
      <c r="S33" s="90"/>
      <c r="T33" s="19" t="str">
        <f t="shared" si="1"/>
        <v/>
      </c>
    </row>
    <row r="34" spans="1:20" ht="22.5" customHeight="1" x14ac:dyDescent="0.25">
      <c r="A34" s="18">
        <v>28</v>
      </c>
      <c r="B34" s="18" t="str">
        <f t="shared" si="0"/>
        <v/>
      </c>
      <c r="C34" s="8"/>
      <c r="D34" s="9"/>
      <c r="E34" s="8"/>
      <c r="F34" s="9"/>
      <c r="G34" s="8"/>
      <c r="H34" s="9"/>
      <c r="I34" s="31"/>
      <c r="J34" s="31"/>
      <c r="K34" s="122"/>
      <c r="L34" s="123"/>
      <c r="M34" s="123"/>
      <c r="N34" s="6"/>
      <c r="O34" s="123"/>
      <c r="P34" s="127"/>
      <c r="Q34" s="8"/>
      <c r="R34" s="6"/>
      <c r="S34" s="9"/>
      <c r="T34" s="18" t="str">
        <f t="shared" si="1"/>
        <v/>
      </c>
    </row>
    <row r="35" spans="1:20" ht="22.5" customHeight="1" x14ac:dyDescent="0.25">
      <c r="A35" s="19">
        <v>29</v>
      </c>
      <c r="B35" s="19" t="str">
        <f t="shared" si="0"/>
        <v/>
      </c>
      <c r="C35" s="10"/>
      <c r="D35" s="90"/>
      <c r="E35" s="10"/>
      <c r="F35" s="90"/>
      <c r="G35" s="10"/>
      <c r="H35" s="90"/>
      <c r="I35" s="32"/>
      <c r="J35" s="32"/>
      <c r="K35" s="124"/>
      <c r="L35" s="85"/>
      <c r="M35" s="85"/>
      <c r="N35" s="82"/>
      <c r="O35" s="85"/>
      <c r="P35" s="89"/>
      <c r="Q35" s="10"/>
      <c r="R35" s="82"/>
      <c r="S35" s="90"/>
      <c r="T35" s="19" t="str">
        <f t="shared" si="1"/>
        <v/>
      </c>
    </row>
    <row r="36" spans="1:20" ht="22.5" customHeight="1" x14ac:dyDescent="0.25">
      <c r="A36" s="18">
        <v>30</v>
      </c>
      <c r="B36" s="18" t="str">
        <f t="shared" si="0"/>
        <v/>
      </c>
      <c r="C36" s="8"/>
      <c r="D36" s="9"/>
      <c r="E36" s="8"/>
      <c r="F36" s="9"/>
      <c r="G36" s="8"/>
      <c r="H36" s="9"/>
      <c r="I36" s="31"/>
      <c r="J36" s="31"/>
      <c r="K36" s="122"/>
      <c r="L36" s="123"/>
      <c r="M36" s="123"/>
      <c r="N36" s="6"/>
      <c r="O36" s="123"/>
      <c r="P36" s="127"/>
      <c r="Q36" s="8"/>
      <c r="R36" s="6"/>
      <c r="S36" s="9"/>
      <c r="T36" s="18" t="str">
        <f t="shared" si="1"/>
        <v/>
      </c>
    </row>
    <row r="37" spans="1:20" ht="22.5" customHeight="1" x14ac:dyDescent="0.25">
      <c r="A37" s="19">
        <v>31</v>
      </c>
      <c r="B37" s="19" t="str">
        <f t="shared" si="0"/>
        <v/>
      </c>
      <c r="C37" s="10"/>
      <c r="D37" s="90"/>
      <c r="E37" s="10"/>
      <c r="F37" s="90"/>
      <c r="G37" s="10"/>
      <c r="H37" s="90"/>
      <c r="I37" s="32"/>
      <c r="J37" s="32"/>
      <c r="K37" s="124"/>
      <c r="L37" s="85"/>
      <c r="M37" s="85"/>
      <c r="N37" s="82"/>
      <c r="O37" s="85"/>
      <c r="P37" s="89"/>
      <c r="Q37" s="10"/>
      <c r="R37" s="82"/>
      <c r="S37" s="90"/>
      <c r="T37" s="19" t="str">
        <f t="shared" si="1"/>
        <v/>
      </c>
    </row>
    <row r="38" spans="1:20" ht="22.5" customHeight="1" thickBot="1" x14ac:dyDescent="0.3">
      <c r="A38" s="26">
        <v>32</v>
      </c>
      <c r="B38" s="26" t="str">
        <f t="shared" si="0"/>
        <v/>
      </c>
      <c r="C38" s="27"/>
      <c r="D38" s="28"/>
      <c r="E38" s="11"/>
      <c r="F38" s="13"/>
      <c r="G38" s="11"/>
      <c r="H38" s="13"/>
      <c r="I38" s="33"/>
      <c r="J38" s="33"/>
      <c r="K38" s="125"/>
      <c r="L38" s="126"/>
      <c r="M38" s="126"/>
      <c r="N38" s="12"/>
      <c r="O38" s="126"/>
      <c r="P38" s="128"/>
      <c r="Q38" s="11"/>
      <c r="R38" s="12"/>
      <c r="S38" s="13"/>
      <c r="T38" s="20" t="str">
        <f t="shared" si="1"/>
        <v/>
      </c>
    </row>
    <row r="39" spans="1:20" ht="22.5" customHeight="1" thickBot="1" x14ac:dyDescent="0.3">
      <c r="A39" s="136" t="s">
        <v>378</v>
      </c>
      <c r="B39" s="137"/>
      <c r="C39" s="137"/>
      <c r="D39" s="138"/>
      <c r="E39" s="136" t="s">
        <v>310</v>
      </c>
      <c r="F39" s="137"/>
      <c r="G39" s="137"/>
      <c r="H39" s="137"/>
      <c r="I39" s="138"/>
      <c r="J39" s="136" t="s">
        <v>311</v>
      </c>
      <c r="K39" s="137"/>
      <c r="L39" s="137"/>
      <c r="M39" s="137"/>
      <c r="N39" s="138"/>
      <c r="O39" s="136" t="s">
        <v>379</v>
      </c>
      <c r="P39" s="137"/>
      <c r="Q39" s="137"/>
      <c r="R39" s="137"/>
      <c r="S39" s="137"/>
      <c r="T39" s="138"/>
    </row>
    <row r="40" spans="1:20" ht="30" customHeight="1" x14ac:dyDescent="0.25">
      <c r="A40" s="139" t="s">
        <v>377</v>
      </c>
      <c r="B40" s="140"/>
      <c r="C40" s="140"/>
      <c r="D40" s="141"/>
      <c r="E40" s="139" t="s">
        <v>377</v>
      </c>
      <c r="F40" s="140"/>
      <c r="G40" s="140"/>
      <c r="H40" s="140"/>
      <c r="I40" s="141"/>
      <c r="J40" s="139" t="s">
        <v>377</v>
      </c>
      <c r="K40" s="140"/>
      <c r="L40" s="140"/>
      <c r="M40" s="140"/>
      <c r="N40" s="141"/>
      <c r="O40" s="105" t="s">
        <v>271</v>
      </c>
      <c r="P40" s="84"/>
      <c r="Q40" s="106" t="s">
        <v>312</v>
      </c>
      <c r="R40" s="43"/>
      <c r="S40" s="104" t="s">
        <v>272</v>
      </c>
      <c r="T40" s="43"/>
    </row>
    <row r="41" spans="1:20" ht="30" customHeight="1" thickBot="1" x14ac:dyDescent="0.3">
      <c r="A41" s="142"/>
      <c r="B41" s="143"/>
      <c r="C41" s="143"/>
      <c r="D41" s="144"/>
      <c r="E41" s="142"/>
      <c r="F41" s="143"/>
      <c r="G41" s="143"/>
      <c r="H41" s="143"/>
      <c r="I41" s="144"/>
      <c r="J41" s="142"/>
      <c r="K41" s="143"/>
      <c r="L41" s="143"/>
      <c r="M41" s="143"/>
      <c r="N41" s="144"/>
      <c r="O41" s="103" t="s">
        <v>363</v>
      </c>
      <c r="P41" s="87"/>
      <c r="Q41" s="107" t="s">
        <v>360</v>
      </c>
      <c r="R41" s="42"/>
      <c r="S41" s="11" t="s">
        <v>349</v>
      </c>
      <c r="T41" s="42"/>
    </row>
    <row r="42" spans="1:20" ht="37.5" customHeight="1" x14ac:dyDescent="0.25">
      <c r="A42" s="142"/>
      <c r="B42" s="143"/>
      <c r="C42" s="143"/>
      <c r="D42" s="144"/>
      <c r="E42" s="142"/>
      <c r="F42" s="143"/>
      <c r="G42" s="143"/>
      <c r="H42" s="143"/>
      <c r="I42" s="144"/>
      <c r="J42" s="142"/>
      <c r="K42" s="143"/>
      <c r="L42" s="143"/>
      <c r="M42" s="143"/>
      <c r="N42" s="144"/>
      <c r="O42" s="183" t="s">
        <v>374</v>
      </c>
      <c r="P42" s="184"/>
      <c r="Q42" s="184"/>
      <c r="R42" s="184"/>
      <c r="S42" s="184"/>
      <c r="T42" s="185"/>
    </row>
    <row r="43" spans="1:20" ht="37.5" customHeight="1" thickBot="1" x14ac:dyDescent="0.3">
      <c r="A43" s="145"/>
      <c r="B43" s="146"/>
      <c r="C43" s="146"/>
      <c r="D43" s="147"/>
      <c r="E43" s="145"/>
      <c r="F43" s="146"/>
      <c r="G43" s="146"/>
      <c r="H43" s="146"/>
      <c r="I43" s="147"/>
      <c r="J43" s="145"/>
      <c r="K43" s="146"/>
      <c r="L43" s="146"/>
      <c r="M43" s="146"/>
      <c r="N43" s="147"/>
      <c r="O43" s="186"/>
      <c r="P43" s="187"/>
      <c r="Q43" s="187"/>
      <c r="R43" s="187"/>
      <c r="S43" s="187"/>
      <c r="T43" s="188"/>
    </row>
  </sheetData>
  <mergeCells count="36">
    <mergeCell ref="A40:D43"/>
    <mergeCell ref="E40:I43"/>
    <mergeCell ref="J40:N43"/>
    <mergeCell ref="O42:T43"/>
    <mergeCell ref="H5:I5"/>
    <mergeCell ref="K5:L5"/>
    <mergeCell ref="N5:O5"/>
    <mergeCell ref="P5:Q5"/>
    <mergeCell ref="R5:T5"/>
    <mergeCell ref="A39:D39"/>
    <mergeCell ref="E39:I39"/>
    <mergeCell ref="J39:N39"/>
    <mergeCell ref="O39:T39"/>
    <mergeCell ref="P4:T4"/>
    <mergeCell ref="S2:T2"/>
    <mergeCell ref="A3:B3"/>
    <mergeCell ref="C3:F3"/>
    <mergeCell ref="G3:H3"/>
    <mergeCell ref="I3:M3"/>
    <mergeCell ref="N3:O3"/>
    <mergeCell ref="P3:T3"/>
    <mergeCell ref="A4:B4"/>
    <mergeCell ref="C4:F4"/>
    <mergeCell ref="G4:H4"/>
    <mergeCell ref="I4:M4"/>
    <mergeCell ref="N4:O4"/>
    <mergeCell ref="A1:T1"/>
    <mergeCell ref="A2:B2"/>
    <mergeCell ref="C2:D2"/>
    <mergeCell ref="E2:F2"/>
    <mergeCell ref="G2:H2"/>
    <mergeCell ref="I2:J2"/>
    <mergeCell ref="K2:L2"/>
    <mergeCell ref="M2:N2"/>
    <mergeCell ref="O2:P2"/>
    <mergeCell ref="Q2:R2"/>
  </mergeCells>
  <conditionalFormatting sqref="B7:B27 B38">
    <cfRule type="containsBlanks" priority="40" stopIfTrue="1">
      <formula>LEN(TRIM(B7))=0</formula>
    </cfRule>
    <cfRule type="cellIs" dxfId="332" priority="41" stopIfTrue="1" operator="equal">
      <formula>0</formula>
    </cfRule>
    <cfRule type="cellIs" dxfId="331" priority="42" stopIfTrue="1" operator="equal">
      <formula>1</formula>
    </cfRule>
  </conditionalFormatting>
  <conditionalFormatting sqref="R5">
    <cfRule type="cellIs" dxfId="330" priority="29" stopIfTrue="1" operator="equal">
      <formula>"Failed"</formula>
    </cfRule>
    <cfRule type="cellIs" dxfId="329" priority="33" stopIfTrue="1" operator="equal">
      <formula>"No Entry"</formula>
    </cfRule>
    <cfRule type="cellIs" dxfId="328" priority="36" stopIfTrue="1" operator="equal">
      <formula>"Caution"</formula>
    </cfRule>
    <cfRule type="cellIs" dxfId="327" priority="37" stopIfTrue="1" operator="equal">
      <formula>"Pending"</formula>
    </cfRule>
    <cfRule type="cellIs" dxfId="326" priority="38" stopIfTrue="1" operator="equal">
      <formula>"Mitigated"</formula>
    </cfRule>
    <cfRule type="cellIs" dxfId="325" priority="39" stopIfTrue="1" operator="equal">
      <formula>"Passed"</formula>
    </cfRule>
  </conditionalFormatting>
  <conditionalFormatting sqref="E5 B5">
    <cfRule type="cellIs" dxfId="324" priority="30" operator="equal">
      <formula>"Error"</formula>
    </cfRule>
    <cfRule type="cellIs" dxfId="323" priority="34" operator="equal">
      <formula>"No Entry"</formula>
    </cfRule>
    <cfRule type="cellIs" dxfId="322" priority="35" operator="equal">
      <formula>"Pending"</formula>
    </cfRule>
  </conditionalFormatting>
  <conditionalFormatting sqref="C2">
    <cfRule type="cellIs" dxfId="321" priority="31" operator="equal">
      <formula>"Failed"</formula>
    </cfRule>
    <cfRule type="cellIs" dxfId="320" priority="32" operator="equal">
      <formula>"Pending"</formula>
    </cfRule>
  </conditionalFormatting>
  <conditionalFormatting sqref="T7:T38">
    <cfRule type="containsBlanks" priority="26" stopIfTrue="1">
      <formula>LEN(TRIM(T7))=0</formula>
    </cfRule>
    <cfRule type="cellIs" dxfId="319" priority="27" stopIfTrue="1" operator="lessThan">
      <formula>1</formula>
    </cfRule>
    <cfRule type="cellIs" dxfId="318" priority="28" stopIfTrue="1" operator="equal">
      <formula>1</formula>
    </cfRule>
  </conditionalFormatting>
  <conditionalFormatting sqref="H5">
    <cfRule type="cellIs" dxfId="317" priority="25" stopIfTrue="1" operator="equal">
      <formula>"No Entry"</formula>
    </cfRule>
  </conditionalFormatting>
  <conditionalFormatting sqref="H5:I5">
    <cfRule type="cellIs" dxfId="316" priority="23" operator="equal">
      <formula>"Pending"</formula>
    </cfRule>
    <cfRule type="containsBlanks" priority="24" stopIfTrue="1">
      <formula>LEN(TRIM(H5))=0</formula>
    </cfRule>
  </conditionalFormatting>
  <conditionalFormatting sqref="R5:T5">
    <cfRule type="cellIs" dxfId="315" priority="22" stopIfTrue="1" operator="equal">
      <formula>"Hazardous"</formula>
    </cfRule>
  </conditionalFormatting>
  <conditionalFormatting sqref="G2">
    <cfRule type="cellIs" dxfId="314" priority="20" operator="equal">
      <formula>"Failed"</formula>
    </cfRule>
    <cfRule type="cellIs" dxfId="313" priority="21" operator="equal">
      <formula>"Pending"</formula>
    </cfRule>
  </conditionalFormatting>
  <conditionalFormatting sqref="K2">
    <cfRule type="cellIs" dxfId="312" priority="18" operator="equal">
      <formula>"Failed"</formula>
    </cfRule>
    <cfRule type="cellIs" dxfId="311" priority="19" operator="equal">
      <formula>"Pending"</formula>
    </cfRule>
  </conditionalFormatting>
  <conditionalFormatting sqref="O2">
    <cfRule type="cellIs" dxfId="310" priority="16" operator="equal">
      <formula>"Failed"</formula>
    </cfRule>
    <cfRule type="cellIs" dxfId="309" priority="17" operator="equal">
      <formula>"Pending"</formula>
    </cfRule>
  </conditionalFormatting>
  <conditionalFormatting sqref="S2">
    <cfRule type="cellIs" dxfId="308" priority="14" operator="equal">
      <formula>"Failed"</formula>
    </cfRule>
    <cfRule type="cellIs" dxfId="307" priority="15" operator="equal">
      <formula>"Pending"</formula>
    </cfRule>
  </conditionalFormatting>
  <conditionalFormatting sqref="S2:T2">
    <cfRule type="cellIs" dxfId="306" priority="13" operator="equal">
      <formula>"Passed"</formula>
    </cfRule>
  </conditionalFormatting>
  <conditionalFormatting sqref="D5">
    <cfRule type="cellIs" dxfId="305" priority="10" operator="equal">
      <formula>"Error"</formula>
    </cfRule>
    <cfRule type="cellIs" dxfId="304" priority="11" operator="equal">
      <formula>"No Entry"</formula>
    </cfRule>
    <cfRule type="cellIs" dxfId="303" priority="12" operator="equal">
      <formula>"Pending"</formula>
    </cfRule>
  </conditionalFormatting>
  <conditionalFormatting sqref="F5">
    <cfRule type="cellIs" dxfId="302" priority="7" operator="equal">
      <formula>"Error"</formula>
    </cfRule>
    <cfRule type="cellIs" dxfId="301" priority="8" operator="equal">
      <formula>"No Entry"</formula>
    </cfRule>
    <cfRule type="cellIs" dxfId="300" priority="9" operator="equal">
      <formula>"Pending"</formula>
    </cfRule>
  </conditionalFormatting>
  <conditionalFormatting sqref="K5">
    <cfRule type="cellIs" dxfId="299" priority="6" stopIfTrue="1" operator="equal">
      <formula>"No Entry"</formula>
    </cfRule>
  </conditionalFormatting>
  <conditionalFormatting sqref="K5:L5">
    <cfRule type="cellIs" dxfId="298" priority="4" operator="equal">
      <formula>"Pending"</formula>
    </cfRule>
    <cfRule type="containsBlanks" priority="5" stopIfTrue="1">
      <formula>LEN(TRIM(K5))=0</formula>
    </cfRule>
  </conditionalFormatting>
  <conditionalFormatting sqref="N5">
    <cfRule type="cellIs" dxfId="297" priority="3" stopIfTrue="1" operator="equal">
      <formula>"No Entry"</formula>
    </cfRule>
  </conditionalFormatting>
  <conditionalFormatting sqref="N5:O5">
    <cfRule type="cellIs" dxfId="296" priority="1" operator="equal">
      <formula>"Pending"</formula>
    </cfRule>
    <cfRule type="containsBlanks" priority="2" stopIfTrue="1">
      <formula>LEN(TRIM(N5))=0</formula>
    </cfRule>
  </conditionalFormatting>
  <hyperlinks>
    <hyperlink ref="A1:T1" location="Summary!A1" display="Service de Génétique CHU Liège (BE/BEL). Tool for Sample Identification / Tracability  KASP Fluo vs. NGS.©"/>
  </hyperlinks>
  <printOptions horizontalCentered="1" verticalCentered="1"/>
  <pageMargins left="0.39370078740157483" right="0.39370078740157483" top="0.39370078740157483" bottom="0.39370078740157483" header="0.19685039370078741" footer="0.19685039370078741"/>
  <pageSetup paperSize="9" scale="48" orientation="landscape" horizontalDpi="0" verticalDpi="0" r:id="rId1"/>
  <headerFooter>
    <oddHeader>&amp;CSample01</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60" zoomScaleNormal="70" zoomScalePageLayoutView="50" workbookViewId="0">
      <selection sqref="A1:T1"/>
    </sheetView>
  </sheetViews>
  <sheetFormatPr baseColWidth="10" defaultRowHeight="15" x14ac:dyDescent="0.25"/>
  <cols>
    <col min="1" max="20" width="14.28515625" style="5" customWidth="1"/>
    <col min="21" max="16384" width="11.42578125" style="5"/>
  </cols>
  <sheetData>
    <row r="1" spans="1:20" ht="27" customHeight="1" thickBot="1" x14ac:dyDescent="0.3">
      <c r="A1" s="176" t="s">
        <v>370</v>
      </c>
      <c r="B1" s="176"/>
      <c r="C1" s="176"/>
      <c r="D1" s="176"/>
      <c r="E1" s="176"/>
      <c r="F1" s="176"/>
      <c r="G1" s="176"/>
      <c r="H1" s="176"/>
      <c r="I1" s="176"/>
      <c r="J1" s="176"/>
      <c r="K1" s="176"/>
      <c r="L1" s="176"/>
      <c r="M1" s="176"/>
      <c r="N1" s="176"/>
      <c r="O1" s="176"/>
      <c r="P1" s="176"/>
      <c r="Q1" s="176"/>
      <c r="R1" s="176"/>
      <c r="S1" s="176"/>
      <c r="T1" s="176"/>
    </row>
    <row r="2" spans="1:20" s="15" customFormat="1" ht="22.5" customHeight="1" thickBot="1" x14ac:dyDescent="0.3">
      <c r="A2" s="169" t="s">
        <v>10</v>
      </c>
      <c r="B2" s="170"/>
      <c r="C2" s="171" t="str">
        <f>IF(UserData!C9="Passed",UserData!C4,UserData!C9)</f>
        <v>Pending</v>
      </c>
      <c r="D2" s="173"/>
      <c r="E2" s="169" t="s">
        <v>11</v>
      </c>
      <c r="F2" s="170"/>
      <c r="G2" s="171" t="str">
        <f>IF(UserData!C9="Passed",UserData!C5,UserData!C9)</f>
        <v>Pending</v>
      </c>
      <c r="H2" s="173"/>
      <c r="I2" s="169" t="s">
        <v>381</v>
      </c>
      <c r="J2" s="170"/>
      <c r="K2" s="171" t="str">
        <f>IF(UserData!C9="Passed",UserData!C6,UserData!C9)</f>
        <v>Pending</v>
      </c>
      <c r="L2" s="173"/>
      <c r="M2" s="169" t="s">
        <v>12</v>
      </c>
      <c r="N2" s="170"/>
      <c r="O2" s="171" t="str">
        <f>IF(UserData!C9="Passed",UserData!C7,UserData!C9)</f>
        <v>Pending</v>
      </c>
      <c r="P2" s="173"/>
      <c r="Q2" s="169" t="s">
        <v>352</v>
      </c>
      <c r="R2" s="170"/>
      <c r="S2" s="171" t="str">
        <f>UserData!C9</f>
        <v>Pending</v>
      </c>
      <c r="T2" s="173"/>
    </row>
    <row r="3" spans="1:20" s="15" customFormat="1" ht="22.5" customHeight="1" thickBot="1" x14ac:dyDescent="0.3">
      <c r="A3" s="169" t="s">
        <v>2</v>
      </c>
      <c r="B3" s="170"/>
      <c r="C3" s="171"/>
      <c r="D3" s="172"/>
      <c r="E3" s="172"/>
      <c r="F3" s="173"/>
      <c r="G3" s="169" t="s">
        <v>3</v>
      </c>
      <c r="H3" s="170"/>
      <c r="I3" s="171"/>
      <c r="J3" s="172"/>
      <c r="K3" s="172"/>
      <c r="L3" s="172"/>
      <c r="M3" s="173"/>
      <c r="N3" s="169" t="s">
        <v>345</v>
      </c>
      <c r="O3" s="170"/>
      <c r="P3" s="171"/>
      <c r="Q3" s="172"/>
      <c r="R3" s="172"/>
      <c r="S3" s="172"/>
      <c r="T3" s="173"/>
    </row>
    <row r="4" spans="1:20" s="15" customFormat="1" ht="22.5" customHeight="1" thickBot="1" x14ac:dyDescent="0.3">
      <c r="A4" s="169" t="s">
        <v>282</v>
      </c>
      <c r="B4" s="170"/>
      <c r="C4" s="171"/>
      <c r="D4" s="172"/>
      <c r="E4" s="172"/>
      <c r="F4" s="173"/>
      <c r="G4" s="169" t="s">
        <v>0</v>
      </c>
      <c r="H4" s="170"/>
      <c r="I4" s="171"/>
      <c r="J4" s="172"/>
      <c r="K4" s="172"/>
      <c r="L4" s="172"/>
      <c r="M4" s="173"/>
      <c r="N4" s="169" t="s">
        <v>1</v>
      </c>
      <c r="O4" s="170"/>
      <c r="P4" s="171"/>
      <c r="Q4" s="172"/>
      <c r="R4" s="172"/>
      <c r="S4" s="172"/>
      <c r="T4" s="173"/>
    </row>
    <row r="5" spans="1:20" s="29" customFormat="1" ht="22.5" customHeight="1" thickBot="1" x14ac:dyDescent="0.3">
      <c r="A5" s="100" t="s">
        <v>274</v>
      </c>
      <c r="B5" s="110" t="str">
        <f>IF(UserData!C9&lt;&gt;"Passed",UserData!C9,IF(COUNTIF(B7:B38,"")=32,"No Entry",IF(COUNTIF(B7:B38,"")+COUNTIF(B7:B38,1)+COUNTIF(B7:B38,0)&lt;&gt;32,"Error",SUM(B7:B38)/(32-COUNTIF(B7:B38,"")))))</f>
        <v>Pending</v>
      </c>
      <c r="C5" s="102" t="s">
        <v>271</v>
      </c>
      <c r="D5" s="120" t="str">
        <f>IF(S2&lt;&gt;"Passed",S2,IF($B5="No Entry","No Entry",COUNTIF(B7:B38,1)))</f>
        <v>Pending</v>
      </c>
      <c r="E5" s="97" t="s">
        <v>272</v>
      </c>
      <c r="F5" s="120" t="str">
        <f>IF(S2&lt;&gt;"Passed",S2,IF($B5="No Entry","No Entry",COUNTIF(B7:B38,0)))</f>
        <v>Pending</v>
      </c>
      <c r="G5" s="108" t="s">
        <v>366</v>
      </c>
      <c r="H5" s="174" t="str">
        <f>IF(S2&lt;&gt;"Passed",S2,IF(B5="No Entry","No Entry",1000000000*PRODUCT(I7:I38)))</f>
        <v>Pending</v>
      </c>
      <c r="I5" s="175"/>
      <c r="J5" s="109" t="s">
        <v>367</v>
      </c>
      <c r="K5" s="182" t="str">
        <f>IF(S2&lt;&gt;"Passed",S2,IF(B5="No Entry","No Entry",1000000000*PRODUCT(J7:J38)))</f>
        <v>Pending</v>
      </c>
      <c r="L5" s="175"/>
      <c r="M5" s="102" t="s">
        <v>368</v>
      </c>
      <c r="N5" s="182" t="str">
        <f>IF(S2&lt;&gt;"Passed",S2,IF(B5="No Entry","No Entry",1000000000*PRODUCT(T7:T38)))</f>
        <v>Pending</v>
      </c>
      <c r="O5" s="175"/>
      <c r="P5" s="177" t="s">
        <v>354</v>
      </c>
      <c r="Q5" s="178"/>
      <c r="R5" s="179" t="str">
        <f>IF(S2&lt;&gt;"Passed",S2,IF(B5="No Entry","No Entry",IF(N5&lt;=1000,"Passed",IF(N5&lt;=10000,"Mitigated",IF(N5&lt;=100000,"Caution",IF(N5&lt;=1000000,"Hazardous","Failed"))))))</f>
        <v>Pending</v>
      </c>
      <c r="S5" s="180"/>
      <c r="T5" s="181"/>
    </row>
    <row r="6" spans="1:20" ht="22.5" customHeight="1" thickBot="1" x14ac:dyDescent="0.3">
      <c r="A6" s="16" t="s">
        <v>6</v>
      </c>
      <c r="B6" s="101" t="s">
        <v>7</v>
      </c>
      <c r="C6" s="98" t="s">
        <v>4</v>
      </c>
      <c r="D6" s="99" t="s">
        <v>5</v>
      </c>
      <c r="E6" s="94" t="s">
        <v>318</v>
      </c>
      <c r="F6" s="91" t="s">
        <v>333</v>
      </c>
      <c r="G6" s="94" t="s">
        <v>320</v>
      </c>
      <c r="H6" s="91" t="s">
        <v>334</v>
      </c>
      <c r="I6" s="94" t="s">
        <v>346</v>
      </c>
      <c r="J6" s="91" t="s">
        <v>347</v>
      </c>
      <c r="K6" s="94" t="s">
        <v>321</v>
      </c>
      <c r="L6" s="95" t="s">
        <v>322</v>
      </c>
      <c r="M6" s="95" t="s">
        <v>323</v>
      </c>
      <c r="N6" s="95" t="s">
        <v>319</v>
      </c>
      <c r="O6" s="95" t="s">
        <v>350</v>
      </c>
      <c r="P6" s="96" t="s">
        <v>351</v>
      </c>
      <c r="Q6" s="92" t="s">
        <v>8</v>
      </c>
      <c r="R6" s="93" t="s">
        <v>9</v>
      </c>
      <c r="S6" s="91" t="s">
        <v>348</v>
      </c>
      <c r="T6" s="101" t="s">
        <v>369</v>
      </c>
    </row>
    <row r="7" spans="1:20" ht="22.5" customHeight="1" x14ac:dyDescent="0.25">
      <c r="A7" s="17">
        <v>1</v>
      </c>
      <c r="B7" s="17" t="str">
        <f>IF(OR(C7="",E7="",F7="",S$2&lt;&gt;"Passed"),"",IF(E7=F7,1,0))</f>
        <v/>
      </c>
      <c r="C7" s="7"/>
      <c r="D7" s="84"/>
      <c r="E7" s="7"/>
      <c r="F7" s="84"/>
      <c r="G7" s="7"/>
      <c r="H7" s="84"/>
      <c r="I7" s="30"/>
      <c r="J7" s="30"/>
      <c r="K7" s="121"/>
      <c r="L7" s="86"/>
      <c r="M7" s="86"/>
      <c r="N7" s="83"/>
      <c r="O7" s="86"/>
      <c r="P7" s="88"/>
      <c r="Q7" s="7"/>
      <c r="R7" s="83"/>
      <c r="S7" s="84"/>
      <c r="T7" s="17" t="str">
        <f>IF(ISNUMBER(B7),IF(E7=F7,I7,1),"")</f>
        <v/>
      </c>
    </row>
    <row r="8" spans="1:20" ht="22.5" customHeight="1" x14ac:dyDescent="0.25">
      <c r="A8" s="18">
        <v>2</v>
      </c>
      <c r="B8" s="18" t="str">
        <f t="shared" ref="B8:B38" si="0">IF(OR(C8="",E8="",F8="",S$2&lt;&gt;"Passed"),"",IF(E8=F8,1,0))</f>
        <v/>
      </c>
      <c r="C8" s="8"/>
      <c r="D8" s="9"/>
      <c r="E8" s="8"/>
      <c r="F8" s="9"/>
      <c r="G8" s="8"/>
      <c r="H8" s="9"/>
      <c r="I8" s="31"/>
      <c r="J8" s="31"/>
      <c r="K8" s="122"/>
      <c r="L8" s="123"/>
      <c r="M8" s="123"/>
      <c r="N8" s="6"/>
      <c r="O8" s="123"/>
      <c r="P8" s="127"/>
      <c r="Q8" s="8"/>
      <c r="R8" s="6"/>
      <c r="S8" s="9"/>
      <c r="T8" s="18" t="str">
        <f t="shared" ref="T8:T38" si="1">IF(ISNUMBER(B8),IF(E8=F8,I8,1),"")</f>
        <v/>
      </c>
    </row>
    <row r="9" spans="1:20" ht="22.5" customHeight="1" x14ac:dyDescent="0.25">
      <c r="A9" s="19">
        <v>3</v>
      </c>
      <c r="B9" s="19" t="str">
        <f t="shared" si="0"/>
        <v/>
      </c>
      <c r="C9" s="10"/>
      <c r="D9" s="90"/>
      <c r="E9" s="10"/>
      <c r="F9" s="90"/>
      <c r="G9" s="10"/>
      <c r="H9" s="90"/>
      <c r="I9" s="32"/>
      <c r="J9" s="32"/>
      <c r="K9" s="124"/>
      <c r="L9" s="85"/>
      <c r="M9" s="85"/>
      <c r="N9" s="82"/>
      <c r="O9" s="85"/>
      <c r="P9" s="89"/>
      <c r="Q9" s="10"/>
      <c r="R9" s="82"/>
      <c r="S9" s="90"/>
      <c r="T9" s="19" t="str">
        <f t="shared" si="1"/>
        <v/>
      </c>
    </row>
    <row r="10" spans="1:20" ht="22.5" customHeight="1" x14ac:dyDescent="0.25">
      <c r="A10" s="18">
        <v>4</v>
      </c>
      <c r="B10" s="18" t="str">
        <f t="shared" si="0"/>
        <v/>
      </c>
      <c r="C10" s="8"/>
      <c r="D10" s="9"/>
      <c r="E10" s="8"/>
      <c r="F10" s="9"/>
      <c r="G10" s="8"/>
      <c r="H10" s="9"/>
      <c r="I10" s="31"/>
      <c r="J10" s="31"/>
      <c r="K10" s="122"/>
      <c r="L10" s="123"/>
      <c r="M10" s="123"/>
      <c r="N10" s="6"/>
      <c r="O10" s="123"/>
      <c r="P10" s="127"/>
      <c r="Q10" s="8"/>
      <c r="R10" s="6"/>
      <c r="S10" s="9"/>
      <c r="T10" s="18" t="str">
        <f t="shared" si="1"/>
        <v/>
      </c>
    </row>
    <row r="11" spans="1:20" ht="22.5" customHeight="1" x14ac:dyDescent="0.25">
      <c r="A11" s="19">
        <v>5</v>
      </c>
      <c r="B11" s="19" t="str">
        <f t="shared" si="0"/>
        <v/>
      </c>
      <c r="C11" s="10"/>
      <c r="D11" s="90"/>
      <c r="E11" s="10"/>
      <c r="F11" s="90"/>
      <c r="G11" s="10"/>
      <c r="H11" s="90"/>
      <c r="I11" s="32"/>
      <c r="J11" s="32"/>
      <c r="K11" s="124"/>
      <c r="L11" s="85"/>
      <c r="M11" s="85"/>
      <c r="N11" s="82"/>
      <c r="O11" s="85"/>
      <c r="P11" s="89"/>
      <c r="Q11" s="10"/>
      <c r="R11" s="82"/>
      <c r="S11" s="90"/>
      <c r="T11" s="19" t="str">
        <f t="shared" si="1"/>
        <v/>
      </c>
    </row>
    <row r="12" spans="1:20" ht="22.5" customHeight="1" x14ac:dyDescent="0.25">
      <c r="A12" s="18">
        <v>6</v>
      </c>
      <c r="B12" s="18" t="str">
        <f t="shared" si="0"/>
        <v/>
      </c>
      <c r="C12" s="8"/>
      <c r="D12" s="9"/>
      <c r="E12" s="8"/>
      <c r="F12" s="9"/>
      <c r="G12" s="8"/>
      <c r="H12" s="9"/>
      <c r="I12" s="31"/>
      <c r="J12" s="31"/>
      <c r="K12" s="122"/>
      <c r="L12" s="123"/>
      <c r="M12" s="123"/>
      <c r="N12" s="6"/>
      <c r="O12" s="123"/>
      <c r="P12" s="127"/>
      <c r="Q12" s="8"/>
      <c r="R12" s="6"/>
      <c r="S12" s="9"/>
      <c r="T12" s="18" t="str">
        <f t="shared" si="1"/>
        <v/>
      </c>
    </row>
    <row r="13" spans="1:20" ht="22.5" customHeight="1" x14ac:dyDescent="0.25">
      <c r="A13" s="19">
        <v>7</v>
      </c>
      <c r="B13" s="19" t="str">
        <f t="shared" si="0"/>
        <v/>
      </c>
      <c r="C13" s="10"/>
      <c r="D13" s="90"/>
      <c r="E13" s="10"/>
      <c r="F13" s="90"/>
      <c r="G13" s="10"/>
      <c r="H13" s="90"/>
      <c r="I13" s="32"/>
      <c r="J13" s="32"/>
      <c r="K13" s="124"/>
      <c r="L13" s="85"/>
      <c r="M13" s="85"/>
      <c r="N13" s="82"/>
      <c r="O13" s="85"/>
      <c r="P13" s="89"/>
      <c r="Q13" s="10"/>
      <c r="R13" s="82"/>
      <c r="S13" s="90"/>
      <c r="T13" s="19" t="str">
        <f t="shared" si="1"/>
        <v/>
      </c>
    </row>
    <row r="14" spans="1:20" ht="22.5" customHeight="1" x14ac:dyDescent="0.25">
      <c r="A14" s="18">
        <v>8</v>
      </c>
      <c r="B14" s="18" t="str">
        <f t="shared" si="0"/>
        <v/>
      </c>
      <c r="C14" s="8"/>
      <c r="D14" s="9"/>
      <c r="E14" s="8"/>
      <c r="F14" s="9"/>
      <c r="G14" s="8"/>
      <c r="H14" s="9"/>
      <c r="I14" s="31"/>
      <c r="J14" s="31"/>
      <c r="K14" s="122"/>
      <c r="L14" s="123"/>
      <c r="M14" s="123"/>
      <c r="N14" s="6"/>
      <c r="O14" s="123"/>
      <c r="P14" s="127"/>
      <c r="Q14" s="8"/>
      <c r="R14" s="6"/>
      <c r="S14" s="9"/>
      <c r="T14" s="18" t="str">
        <f t="shared" si="1"/>
        <v/>
      </c>
    </row>
    <row r="15" spans="1:20" ht="22.5" customHeight="1" x14ac:dyDescent="0.25">
      <c r="A15" s="19">
        <v>9</v>
      </c>
      <c r="B15" s="19" t="str">
        <f t="shared" si="0"/>
        <v/>
      </c>
      <c r="C15" s="10"/>
      <c r="D15" s="90"/>
      <c r="E15" s="10"/>
      <c r="F15" s="90"/>
      <c r="G15" s="10"/>
      <c r="H15" s="90"/>
      <c r="I15" s="32"/>
      <c r="J15" s="32"/>
      <c r="K15" s="124"/>
      <c r="L15" s="85"/>
      <c r="M15" s="85"/>
      <c r="N15" s="82"/>
      <c r="O15" s="85"/>
      <c r="P15" s="89"/>
      <c r="Q15" s="10"/>
      <c r="R15" s="82"/>
      <c r="S15" s="90"/>
      <c r="T15" s="19" t="str">
        <f t="shared" si="1"/>
        <v/>
      </c>
    </row>
    <row r="16" spans="1:20" ht="22.5" customHeight="1" x14ac:dyDescent="0.25">
      <c r="A16" s="18">
        <v>10</v>
      </c>
      <c r="B16" s="18" t="str">
        <f t="shared" si="0"/>
        <v/>
      </c>
      <c r="C16" s="8"/>
      <c r="D16" s="9"/>
      <c r="E16" s="8"/>
      <c r="F16" s="9"/>
      <c r="G16" s="8"/>
      <c r="H16" s="9"/>
      <c r="I16" s="31"/>
      <c r="J16" s="31"/>
      <c r="K16" s="122"/>
      <c r="L16" s="123"/>
      <c r="M16" s="123"/>
      <c r="N16" s="6"/>
      <c r="O16" s="123"/>
      <c r="P16" s="127"/>
      <c r="Q16" s="8"/>
      <c r="R16" s="6"/>
      <c r="S16" s="9"/>
      <c r="T16" s="18" t="str">
        <f t="shared" si="1"/>
        <v/>
      </c>
    </row>
    <row r="17" spans="1:20" ht="22.5" customHeight="1" x14ac:dyDescent="0.25">
      <c r="A17" s="19">
        <v>11</v>
      </c>
      <c r="B17" s="19" t="str">
        <f t="shared" si="0"/>
        <v/>
      </c>
      <c r="C17" s="10"/>
      <c r="D17" s="90"/>
      <c r="E17" s="10"/>
      <c r="F17" s="90"/>
      <c r="G17" s="10"/>
      <c r="H17" s="90"/>
      <c r="I17" s="32"/>
      <c r="J17" s="32"/>
      <c r="K17" s="124"/>
      <c r="L17" s="85"/>
      <c r="M17" s="85"/>
      <c r="N17" s="82"/>
      <c r="O17" s="85"/>
      <c r="P17" s="89"/>
      <c r="Q17" s="10"/>
      <c r="R17" s="82"/>
      <c r="S17" s="90"/>
      <c r="T17" s="19" t="str">
        <f t="shared" si="1"/>
        <v/>
      </c>
    </row>
    <row r="18" spans="1:20" ht="22.5" customHeight="1" x14ac:dyDescent="0.25">
      <c r="A18" s="18">
        <v>12</v>
      </c>
      <c r="B18" s="18" t="str">
        <f t="shared" si="0"/>
        <v/>
      </c>
      <c r="C18" s="8"/>
      <c r="D18" s="9"/>
      <c r="E18" s="8"/>
      <c r="F18" s="9"/>
      <c r="G18" s="8"/>
      <c r="H18" s="9"/>
      <c r="I18" s="31"/>
      <c r="J18" s="31"/>
      <c r="K18" s="122"/>
      <c r="L18" s="123"/>
      <c r="M18" s="123"/>
      <c r="N18" s="6"/>
      <c r="O18" s="123"/>
      <c r="P18" s="127"/>
      <c r="Q18" s="8"/>
      <c r="R18" s="6"/>
      <c r="S18" s="9"/>
      <c r="T18" s="18" t="str">
        <f t="shared" si="1"/>
        <v/>
      </c>
    </row>
    <row r="19" spans="1:20" ht="22.5" customHeight="1" x14ac:dyDescent="0.25">
      <c r="A19" s="19">
        <v>13</v>
      </c>
      <c r="B19" s="19" t="str">
        <f t="shared" si="0"/>
        <v/>
      </c>
      <c r="C19" s="10"/>
      <c r="D19" s="90"/>
      <c r="E19" s="10"/>
      <c r="F19" s="90"/>
      <c r="G19" s="10"/>
      <c r="H19" s="90"/>
      <c r="I19" s="32"/>
      <c r="J19" s="32"/>
      <c r="K19" s="124"/>
      <c r="L19" s="85"/>
      <c r="M19" s="85"/>
      <c r="N19" s="82"/>
      <c r="O19" s="85"/>
      <c r="P19" s="89"/>
      <c r="Q19" s="10"/>
      <c r="R19" s="82"/>
      <c r="S19" s="90"/>
      <c r="T19" s="19" t="str">
        <f t="shared" si="1"/>
        <v/>
      </c>
    </row>
    <row r="20" spans="1:20" ht="22.5" customHeight="1" x14ac:dyDescent="0.25">
      <c r="A20" s="18">
        <v>14</v>
      </c>
      <c r="B20" s="18" t="str">
        <f t="shared" si="0"/>
        <v/>
      </c>
      <c r="C20" s="8"/>
      <c r="D20" s="9"/>
      <c r="E20" s="8"/>
      <c r="F20" s="9"/>
      <c r="G20" s="8"/>
      <c r="H20" s="9"/>
      <c r="I20" s="31"/>
      <c r="J20" s="31"/>
      <c r="K20" s="122"/>
      <c r="L20" s="123"/>
      <c r="M20" s="123"/>
      <c r="N20" s="6"/>
      <c r="O20" s="123"/>
      <c r="P20" s="127"/>
      <c r="Q20" s="8"/>
      <c r="R20" s="6"/>
      <c r="S20" s="9"/>
      <c r="T20" s="18" t="str">
        <f t="shared" si="1"/>
        <v/>
      </c>
    </row>
    <row r="21" spans="1:20" ht="22.5" customHeight="1" x14ac:dyDescent="0.25">
      <c r="A21" s="19">
        <v>15</v>
      </c>
      <c r="B21" s="19" t="str">
        <f t="shared" si="0"/>
        <v/>
      </c>
      <c r="C21" s="10"/>
      <c r="D21" s="90"/>
      <c r="E21" s="10"/>
      <c r="F21" s="90"/>
      <c r="G21" s="10"/>
      <c r="H21" s="90"/>
      <c r="I21" s="32"/>
      <c r="J21" s="32"/>
      <c r="K21" s="124"/>
      <c r="L21" s="85"/>
      <c r="M21" s="85"/>
      <c r="N21" s="82"/>
      <c r="O21" s="85"/>
      <c r="P21" s="89"/>
      <c r="Q21" s="10"/>
      <c r="R21" s="82"/>
      <c r="S21" s="90"/>
      <c r="T21" s="19" t="str">
        <f t="shared" si="1"/>
        <v/>
      </c>
    </row>
    <row r="22" spans="1:20" ht="22.5" customHeight="1" x14ac:dyDescent="0.25">
      <c r="A22" s="18">
        <v>16</v>
      </c>
      <c r="B22" s="18" t="str">
        <f t="shared" si="0"/>
        <v/>
      </c>
      <c r="C22" s="8"/>
      <c r="D22" s="9"/>
      <c r="E22" s="8"/>
      <c r="F22" s="9"/>
      <c r="G22" s="8"/>
      <c r="H22" s="9"/>
      <c r="I22" s="31"/>
      <c r="J22" s="31"/>
      <c r="K22" s="122"/>
      <c r="L22" s="123"/>
      <c r="M22" s="123"/>
      <c r="N22" s="6"/>
      <c r="O22" s="123"/>
      <c r="P22" s="127"/>
      <c r="Q22" s="8"/>
      <c r="R22" s="6"/>
      <c r="S22" s="9"/>
      <c r="T22" s="18" t="str">
        <f t="shared" si="1"/>
        <v/>
      </c>
    </row>
    <row r="23" spans="1:20" ht="22.5" customHeight="1" x14ac:dyDescent="0.25">
      <c r="A23" s="19">
        <v>17</v>
      </c>
      <c r="B23" s="19" t="str">
        <f t="shared" si="0"/>
        <v/>
      </c>
      <c r="C23" s="10"/>
      <c r="D23" s="90"/>
      <c r="E23" s="10"/>
      <c r="F23" s="90"/>
      <c r="G23" s="10"/>
      <c r="H23" s="90"/>
      <c r="I23" s="32"/>
      <c r="J23" s="32"/>
      <c r="K23" s="124"/>
      <c r="L23" s="85"/>
      <c r="M23" s="85"/>
      <c r="N23" s="82"/>
      <c r="O23" s="85"/>
      <c r="P23" s="89"/>
      <c r="Q23" s="10"/>
      <c r="R23" s="82"/>
      <c r="S23" s="90"/>
      <c r="T23" s="19" t="str">
        <f t="shared" si="1"/>
        <v/>
      </c>
    </row>
    <row r="24" spans="1:20" ht="22.5" customHeight="1" x14ac:dyDescent="0.25">
      <c r="A24" s="18">
        <v>18</v>
      </c>
      <c r="B24" s="18" t="str">
        <f t="shared" si="0"/>
        <v/>
      </c>
      <c r="C24" s="8"/>
      <c r="D24" s="9"/>
      <c r="E24" s="8"/>
      <c r="F24" s="9"/>
      <c r="G24" s="8"/>
      <c r="H24" s="9"/>
      <c r="I24" s="31"/>
      <c r="J24" s="31"/>
      <c r="K24" s="122"/>
      <c r="L24" s="123"/>
      <c r="M24" s="123"/>
      <c r="N24" s="6"/>
      <c r="O24" s="123"/>
      <c r="P24" s="127"/>
      <c r="Q24" s="8"/>
      <c r="R24" s="6"/>
      <c r="S24" s="9"/>
      <c r="T24" s="18" t="str">
        <f t="shared" si="1"/>
        <v/>
      </c>
    </row>
    <row r="25" spans="1:20" ht="22.5" customHeight="1" x14ac:dyDescent="0.25">
      <c r="A25" s="19">
        <v>19</v>
      </c>
      <c r="B25" s="19" t="str">
        <f t="shared" si="0"/>
        <v/>
      </c>
      <c r="C25" s="10"/>
      <c r="D25" s="90"/>
      <c r="E25" s="10"/>
      <c r="F25" s="90"/>
      <c r="G25" s="10"/>
      <c r="H25" s="90"/>
      <c r="I25" s="32"/>
      <c r="J25" s="32"/>
      <c r="K25" s="124"/>
      <c r="L25" s="85"/>
      <c r="M25" s="85"/>
      <c r="N25" s="82"/>
      <c r="O25" s="85"/>
      <c r="P25" s="89"/>
      <c r="Q25" s="10"/>
      <c r="R25" s="82"/>
      <c r="S25" s="90"/>
      <c r="T25" s="19" t="str">
        <f t="shared" si="1"/>
        <v/>
      </c>
    </row>
    <row r="26" spans="1:20" ht="22.5" customHeight="1" x14ac:dyDescent="0.25">
      <c r="A26" s="18">
        <v>20</v>
      </c>
      <c r="B26" s="18" t="str">
        <f t="shared" si="0"/>
        <v/>
      </c>
      <c r="C26" s="8"/>
      <c r="D26" s="9"/>
      <c r="E26" s="8"/>
      <c r="F26" s="9"/>
      <c r="G26" s="8"/>
      <c r="H26" s="9"/>
      <c r="I26" s="31"/>
      <c r="J26" s="31"/>
      <c r="K26" s="122"/>
      <c r="L26" s="123"/>
      <c r="M26" s="123"/>
      <c r="N26" s="6"/>
      <c r="O26" s="123"/>
      <c r="P26" s="127"/>
      <c r="Q26" s="8"/>
      <c r="R26" s="6"/>
      <c r="S26" s="9"/>
      <c r="T26" s="18" t="str">
        <f t="shared" si="1"/>
        <v/>
      </c>
    </row>
    <row r="27" spans="1:20" ht="22.5" customHeight="1" x14ac:dyDescent="0.25">
      <c r="A27" s="19">
        <v>21</v>
      </c>
      <c r="B27" s="19" t="str">
        <f t="shared" si="0"/>
        <v/>
      </c>
      <c r="C27" s="10"/>
      <c r="D27" s="90"/>
      <c r="E27" s="10"/>
      <c r="F27" s="90"/>
      <c r="G27" s="10"/>
      <c r="H27" s="90"/>
      <c r="I27" s="32"/>
      <c r="J27" s="32"/>
      <c r="K27" s="124"/>
      <c r="L27" s="85"/>
      <c r="M27" s="85"/>
      <c r="N27" s="82"/>
      <c r="O27" s="85"/>
      <c r="P27" s="89"/>
      <c r="Q27" s="10"/>
      <c r="R27" s="82"/>
      <c r="S27" s="90"/>
      <c r="T27" s="19" t="str">
        <f t="shared" si="1"/>
        <v/>
      </c>
    </row>
    <row r="28" spans="1:20" ht="22.5" customHeight="1" x14ac:dyDescent="0.25">
      <c r="A28" s="18">
        <v>22</v>
      </c>
      <c r="B28" s="18" t="str">
        <f t="shared" si="0"/>
        <v/>
      </c>
      <c r="C28" s="8"/>
      <c r="D28" s="9"/>
      <c r="E28" s="8"/>
      <c r="F28" s="9"/>
      <c r="G28" s="8"/>
      <c r="H28" s="9"/>
      <c r="I28" s="31"/>
      <c r="J28" s="31"/>
      <c r="K28" s="122"/>
      <c r="L28" s="123"/>
      <c r="M28" s="123"/>
      <c r="N28" s="6"/>
      <c r="O28" s="123"/>
      <c r="P28" s="127"/>
      <c r="Q28" s="8"/>
      <c r="R28" s="6"/>
      <c r="S28" s="9"/>
      <c r="T28" s="18" t="str">
        <f t="shared" si="1"/>
        <v/>
      </c>
    </row>
    <row r="29" spans="1:20" ht="22.5" customHeight="1" x14ac:dyDescent="0.25">
      <c r="A29" s="19">
        <v>23</v>
      </c>
      <c r="B29" s="19" t="str">
        <f t="shared" si="0"/>
        <v/>
      </c>
      <c r="C29" s="10"/>
      <c r="D29" s="90"/>
      <c r="E29" s="10"/>
      <c r="F29" s="90"/>
      <c r="G29" s="10"/>
      <c r="H29" s="90"/>
      <c r="I29" s="32"/>
      <c r="J29" s="32"/>
      <c r="K29" s="124"/>
      <c r="L29" s="85"/>
      <c r="M29" s="85"/>
      <c r="N29" s="82"/>
      <c r="O29" s="85"/>
      <c r="P29" s="89"/>
      <c r="Q29" s="10"/>
      <c r="R29" s="82"/>
      <c r="S29" s="90"/>
      <c r="T29" s="19" t="str">
        <f t="shared" si="1"/>
        <v/>
      </c>
    </row>
    <row r="30" spans="1:20" ht="22.5" customHeight="1" x14ac:dyDescent="0.25">
      <c r="A30" s="18">
        <v>24</v>
      </c>
      <c r="B30" s="18" t="str">
        <f t="shared" si="0"/>
        <v/>
      </c>
      <c r="C30" s="8"/>
      <c r="D30" s="9"/>
      <c r="E30" s="8"/>
      <c r="F30" s="9"/>
      <c r="G30" s="8"/>
      <c r="H30" s="9"/>
      <c r="I30" s="31"/>
      <c r="J30" s="31"/>
      <c r="K30" s="122"/>
      <c r="L30" s="123"/>
      <c r="M30" s="123"/>
      <c r="N30" s="6"/>
      <c r="O30" s="123"/>
      <c r="P30" s="127"/>
      <c r="Q30" s="8"/>
      <c r="R30" s="6"/>
      <c r="S30" s="9"/>
      <c r="T30" s="18" t="str">
        <f t="shared" si="1"/>
        <v/>
      </c>
    </row>
    <row r="31" spans="1:20" ht="22.5" customHeight="1" x14ac:dyDescent="0.25">
      <c r="A31" s="19">
        <v>25</v>
      </c>
      <c r="B31" s="19" t="str">
        <f t="shared" si="0"/>
        <v/>
      </c>
      <c r="C31" s="10"/>
      <c r="D31" s="90"/>
      <c r="E31" s="10"/>
      <c r="F31" s="90"/>
      <c r="G31" s="10"/>
      <c r="H31" s="90"/>
      <c r="I31" s="32"/>
      <c r="J31" s="32"/>
      <c r="K31" s="124"/>
      <c r="L31" s="85"/>
      <c r="M31" s="85"/>
      <c r="N31" s="82"/>
      <c r="O31" s="85"/>
      <c r="P31" s="89"/>
      <c r="Q31" s="10"/>
      <c r="R31" s="82"/>
      <c r="S31" s="90"/>
      <c r="T31" s="19" t="str">
        <f t="shared" si="1"/>
        <v/>
      </c>
    </row>
    <row r="32" spans="1:20" ht="22.5" customHeight="1" x14ac:dyDescent="0.25">
      <c r="A32" s="18">
        <v>26</v>
      </c>
      <c r="B32" s="18" t="str">
        <f t="shared" si="0"/>
        <v/>
      </c>
      <c r="C32" s="8"/>
      <c r="D32" s="9"/>
      <c r="E32" s="8"/>
      <c r="F32" s="9"/>
      <c r="G32" s="8"/>
      <c r="H32" s="9"/>
      <c r="I32" s="31"/>
      <c r="J32" s="31"/>
      <c r="K32" s="122"/>
      <c r="L32" s="123"/>
      <c r="M32" s="123"/>
      <c r="N32" s="6"/>
      <c r="O32" s="123"/>
      <c r="P32" s="127"/>
      <c r="Q32" s="8"/>
      <c r="R32" s="6"/>
      <c r="S32" s="9"/>
      <c r="T32" s="18" t="str">
        <f t="shared" si="1"/>
        <v/>
      </c>
    </row>
    <row r="33" spans="1:20" ht="22.5" customHeight="1" x14ac:dyDescent="0.25">
      <c r="A33" s="19">
        <v>27</v>
      </c>
      <c r="B33" s="19" t="str">
        <f t="shared" si="0"/>
        <v/>
      </c>
      <c r="C33" s="10"/>
      <c r="D33" s="90"/>
      <c r="E33" s="10"/>
      <c r="F33" s="90"/>
      <c r="G33" s="10"/>
      <c r="H33" s="90"/>
      <c r="I33" s="32"/>
      <c r="J33" s="32"/>
      <c r="K33" s="124"/>
      <c r="L33" s="85"/>
      <c r="M33" s="85"/>
      <c r="N33" s="82"/>
      <c r="O33" s="85"/>
      <c r="P33" s="89"/>
      <c r="Q33" s="10"/>
      <c r="R33" s="82"/>
      <c r="S33" s="90"/>
      <c r="T33" s="19" t="str">
        <f t="shared" si="1"/>
        <v/>
      </c>
    </row>
    <row r="34" spans="1:20" ht="22.5" customHeight="1" x14ac:dyDescent="0.25">
      <c r="A34" s="18">
        <v>28</v>
      </c>
      <c r="B34" s="18" t="str">
        <f t="shared" si="0"/>
        <v/>
      </c>
      <c r="C34" s="8"/>
      <c r="D34" s="9"/>
      <c r="E34" s="8"/>
      <c r="F34" s="9"/>
      <c r="G34" s="8"/>
      <c r="H34" s="9"/>
      <c r="I34" s="31"/>
      <c r="J34" s="31"/>
      <c r="K34" s="122"/>
      <c r="L34" s="123"/>
      <c r="M34" s="123"/>
      <c r="N34" s="6"/>
      <c r="O34" s="123"/>
      <c r="P34" s="127"/>
      <c r="Q34" s="8"/>
      <c r="R34" s="6"/>
      <c r="S34" s="9"/>
      <c r="T34" s="18" t="str">
        <f t="shared" si="1"/>
        <v/>
      </c>
    </row>
    <row r="35" spans="1:20" ht="22.5" customHeight="1" x14ac:dyDescent="0.25">
      <c r="A35" s="19">
        <v>29</v>
      </c>
      <c r="B35" s="19" t="str">
        <f t="shared" si="0"/>
        <v/>
      </c>
      <c r="C35" s="10"/>
      <c r="D35" s="90"/>
      <c r="E35" s="10"/>
      <c r="F35" s="90"/>
      <c r="G35" s="10"/>
      <c r="H35" s="90"/>
      <c r="I35" s="32"/>
      <c r="J35" s="32"/>
      <c r="K35" s="124"/>
      <c r="L35" s="85"/>
      <c r="M35" s="85"/>
      <c r="N35" s="82"/>
      <c r="O35" s="85"/>
      <c r="P35" s="89"/>
      <c r="Q35" s="10"/>
      <c r="R35" s="82"/>
      <c r="S35" s="90"/>
      <c r="T35" s="19" t="str">
        <f t="shared" si="1"/>
        <v/>
      </c>
    </row>
    <row r="36" spans="1:20" ht="22.5" customHeight="1" x14ac:dyDescent="0.25">
      <c r="A36" s="18">
        <v>30</v>
      </c>
      <c r="B36" s="18" t="str">
        <f t="shared" si="0"/>
        <v/>
      </c>
      <c r="C36" s="8"/>
      <c r="D36" s="9"/>
      <c r="E36" s="8"/>
      <c r="F36" s="9"/>
      <c r="G36" s="8"/>
      <c r="H36" s="9"/>
      <c r="I36" s="31"/>
      <c r="J36" s="31"/>
      <c r="K36" s="122"/>
      <c r="L36" s="123"/>
      <c r="M36" s="123"/>
      <c r="N36" s="6"/>
      <c r="O36" s="123"/>
      <c r="P36" s="127"/>
      <c r="Q36" s="8"/>
      <c r="R36" s="6"/>
      <c r="S36" s="9"/>
      <c r="T36" s="18" t="str">
        <f t="shared" si="1"/>
        <v/>
      </c>
    </row>
    <row r="37" spans="1:20" ht="22.5" customHeight="1" x14ac:dyDescent="0.25">
      <c r="A37" s="19">
        <v>31</v>
      </c>
      <c r="B37" s="19" t="str">
        <f t="shared" si="0"/>
        <v/>
      </c>
      <c r="C37" s="10"/>
      <c r="D37" s="90"/>
      <c r="E37" s="10"/>
      <c r="F37" s="90"/>
      <c r="G37" s="10"/>
      <c r="H37" s="90"/>
      <c r="I37" s="32"/>
      <c r="J37" s="32"/>
      <c r="K37" s="124"/>
      <c r="L37" s="85"/>
      <c r="M37" s="85"/>
      <c r="N37" s="82"/>
      <c r="O37" s="85"/>
      <c r="P37" s="89"/>
      <c r="Q37" s="10"/>
      <c r="R37" s="82"/>
      <c r="S37" s="90"/>
      <c r="T37" s="19" t="str">
        <f t="shared" si="1"/>
        <v/>
      </c>
    </row>
    <row r="38" spans="1:20" ht="22.5" customHeight="1" thickBot="1" x14ac:dyDescent="0.3">
      <c r="A38" s="26">
        <v>32</v>
      </c>
      <c r="B38" s="26" t="str">
        <f t="shared" si="0"/>
        <v/>
      </c>
      <c r="C38" s="27"/>
      <c r="D38" s="28"/>
      <c r="E38" s="11"/>
      <c r="F38" s="13"/>
      <c r="G38" s="11"/>
      <c r="H38" s="13"/>
      <c r="I38" s="33"/>
      <c r="J38" s="33"/>
      <c r="K38" s="125"/>
      <c r="L38" s="126"/>
      <c r="M38" s="126"/>
      <c r="N38" s="12"/>
      <c r="O38" s="126"/>
      <c r="P38" s="128"/>
      <c r="Q38" s="11"/>
      <c r="R38" s="12"/>
      <c r="S38" s="13"/>
      <c r="T38" s="20" t="str">
        <f t="shared" si="1"/>
        <v/>
      </c>
    </row>
    <row r="39" spans="1:20" ht="22.5" customHeight="1" thickBot="1" x14ac:dyDescent="0.3">
      <c r="A39" s="136" t="s">
        <v>378</v>
      </c>
      <c r="B39" s="137"/>
      <c r="C39" s="137"/>
      <c r="D39" s="138"/>
      <c r="E39" s="136" t="s">
        <v>310</v>
      </c>
      <c r="F39" s="137"/>
      <c r="G39" s="137"/>
      <c r="H39" s="137"/>
      <c r="I39" s="138"/>
      <c r="J39" s="136" t="s">
        <v>311</v>
      </c>
      <c r="K39" s="137"/>
      <c r="L39" s="137"/>
      <c r="M39" s="137"/>
      <c r="N39" s="138"/>
      <c r="O39" s="136" t="s">
        <v>379</v>
      </c>
      <c r="P39" s="137"/>
      <c r="Q39" s="137"/>
      <c r="R39" s="137"/>
      <c r="S39" s="137"/>
      <c r="T39" s="138"/>
    </row>
    <row r="40" spans="1:20" ht="30" customHeight="1" x14ac:dyDescent="0.25">
      <c r="A40" s="139" t="s">
        <v>377</v>
      </c>
      <c r="B40" s="140"/>
      <c r="C40" s="140"/>
      <c r="D40" s="141"/>
      <c r="E40" s="139" t="s">
        <v>377</v>
      </c>
      <c r="F40" s="140"/>
      <c r="G40" s="140"/>
      <c r="H40" s="140"/>
      <c r="I40" s="141"/>
      <c r="J40" s="139" t="s">
        <v>377</v>
      </c>
      <c r="K40" s="140"/>
      <c r="L40" s="140"/>
      <c r="M40" s="140"/>
      <c r="N40" s="141"/>
      <c r="O40" s="105" t="s">
        <v>271</v>
      </c>
      <c r="P40" s="84"/>
      <c r="Q40" s="106" t="s">
        <v>312</v>
      </c>
      <c r="R40" s="43"/>
      <c r="S40" s="104" t="s">
        <v>272</v>
      </c>
      <c r="T40" s="43"/>
    </row>
    <row r="41" spans="1:20" ht="30" customHeight="1" thickBot="1" x14ac:dyDescent="0.3">
      <c r="A41" s="142"/>
      <c r="B41" s="143"/>
      <c r="C41" s="143"/>
      <c r="D41" s="144"/>
      <c r="E41" s="142"/>
      <c r="F41" s="143"/>
      <c r="G41" s="143"/>
      <c r="H41" s="143"/>
      <c r="I41" s="144"/>
      <c r="J41" s="142"/>
      <c r="K41" s="143"/>
      <c r="L41" s="143"/>
      <c r="M41" s="143"/>
      <c r="N41" s="144"/>
      <c r="O41" s="103" t="s">
        <v>363</v>
      </c>
      <c r="P41" s="87"/>
      <c r="Q41" s="107" t="s">
        <v>360</v>
      </c>
      <c r="R41" s="42"/>
      <c r="S41" s="11" t="s">
        <v>349</v>
      </c>
      <c r="T41" s="42"/>
    </row>
    <row r="42" spans="1:20" ht="37.5" customHeight="1" x14ac:dyDescent="0.25">
      <c r="A42" s="142"/>
      <c r="B42" s="143"/>
      <c r="C42" s="143"/>
      <c r="D42" s="144"/>
      <c r="E42" s="142"/>
      <c r="F42" s="143"/>
      <c r="G42" s="143"/>
      <c r="H42" s="143"/>
      <c r="I42" s="144"/>
      <c r="J42" s="142"/>
      <c r="K42" s="143"/>
      <c r="L42" s="143"/>
      <c r="M42" s="143"/>
      <c r="N42" s="144"/>
      <c r="O42" s="183" t="s">
        <v>374</v>
      </c>
      <c r="P42" s="184"/>
      <c r="Q42" s="184"/>
      <c r="R42" s="184"/>
      <c r="S42" s="184"/>
      <c r="T42" s="185"/>
    </row>
    <row r="43" spans="1:20" ht="37.5" customHeight="1" thickBot="1" x14ac:dyDescent="0.3">
      <c r="A43" s="145"/>
      <c r="B43" s="146"/>
      <c r="C43" s="146"/>
      <c r="D43" s="147"/>
      <c r="E43" s="145"/>
      <c r="F43" s="146"/>
      <c r="G43" s="146"/>
      <c r="H43" s="146"/>
      <c r="I43" s="147"/>
      <c r="J43" s="145"/>
      <c r="K43" s="146"/>
      <c r="L43" s="146"/>
      <c r="M43" s="146"/>
      <c r="N43" s="147"/>
      <c r="O43" s="186"/>
      <c r="P43" s="187"/>
      <c r="Q43" s="187"/>
      <c r="R43" s="187"/>
      <c r="S43" s="187"/>
      <c r="T43" s="188"/>
    </row>
  </sheetData>
  <mergeCells count="36">
    <mergeCell ref="A40:D43"/>
    <mergeCell ref="E40:I43"/>
    <mergeCell ref="J40:N43"/>
    <mergeCell ref="O42:T43"/>
    <mergeCell ref="H5:I5"/>
    <mergeCell ref="K5:L5"/>
    <mergeCell ref="N5:O5"/>
    <mergeCell ref="P5:Q5"/>
    <mergeCell ref="R5:T5"/>
    <mergeCell ref="A39:D39"/>
    <mergeCell ref="E39:I39"/>
    <mergeCell ref="J39:N39"/>
    <mergeCell ref="O39:T39"/>
    <mergeCell ref="P4:T4"/>
    <mergeCell ref="S2:T2"/>
    <mergeCell ref="A3:B3"/>
    <mergeCell ref="C3:F3"/>
    <mergeCell ref="G3:H3"/>
    <mergeCell ref="I3:M3"/>
    <mergeCell ref="N3:O3"/>
    <mergeCell ref="P3:T3"/>
    <mergeCell ref="A4:B4"/>
    <mergeCell ref="C4:F4"/>
    <mergeCell ref="G4:H4"/>
    <mergeCell ref="I4:M4"/>
    <mergeCell ref="N4:O4"/>
    <mergeCell ref="A1:T1"/>
    <mergeCell ref="A2:B2"/>
    <mergeCell ref="C2:D2"/>
    <mergeCell ref="E2:F2"/>
    <mergeCell ref="G2:H2"/>
    <mergeCell ref="I2:J2"/>
    <mergeCell ref="K2:L2"/>
    <mergeCell ref="M2:N2"/>
    <mergeCell ref="O2:P2"/>
    <mergeCell ref="Q2:R2"/>
  </mergeCells>
  <conditionalFormatting sqref="B7:B27 B38">
    <cfRule type="containsBlanks" priority="40" stopIfTrue="1">
      <formula>LEN(TRIM(B7))=0</formula>
    </cfRule>
    <cfRule type="cellIs" dxfId="295" priority="41" stopIfTrue="1" operator="equal">
      <formula>0</formula>
    </cfRule>
    <cfRule type="cellIs" dxfId="294" priority="42" stopIfTrue="1" operator="equal">
      <formula>1</formula>
    </cfRule>
  </conditionalFormatting>
  <conditionalFormatting sqref="R5">
    <cfRule type="cellIs" dxfId="293" priority="29" stopIfTrue="1" operator="equal">
      <formula>"Failed"</formula>
    </cfRule>
    <cfRule type="cellIs" dxfId="292" priority="33" stopIfTrue="1" operator="equal">
      <formula>"No Entry"</formula>
    </cfRule>
    <cfRule type="cellIs" dxfId="291" priority="36" stopIfTrue="1" operator="equal">
      <formula>"Caution"</formula>
    </cfRule>
    <cfRule type="cellIs" dxfId="290" priority="37" stopIfTrue="1" operator="equal">
      <formula>"Pending"</formula>
    </cfRule>
    <cfRule type="cellIs" dxfId="289" priority="38" stopIfTrue="1" operator="equal">
      <formula>"Mitigated"</formula>
    </cfRule>
    <cfRule type="cellIs" dxfId="288" priority="39" stopIfTrue="1" operator="equal">
      <formula>"Passed"</formula>
    </cfRule>
  </conditionalFormatting>
  <conditionalFormatting sqref="E5 B5">
    <cfRule type="cellIs" dxfId="287" priority="30" operator="equal">
      <formula>"Error"</formula>
    </cfRule>
    <cfRule type="cellIs" dxfId="286" priority="34" operator="equal">
      <formula>"No Entry"</formula>
    </cfRule>
    <cfRule type="cellIs" dxfId="285" priority="35" operator="equal">
      <formula>"Pending"</formula>
    </cfRule>
  </conditionalFormatting>
  <conditionalFormatting sqref="C2">
    <cfRule type="cellIs" dxfId="284" priority="31" operator="equal">
      <formula>"Failed"</formula>
    </cfRule>
    <cfRule type="cellIs" dxfId="283" priority="32" operator="equal">
      <formula>"Pending"</formula>
    </cfRule>
  </conditionalFormatting>
  <conditionalFormatting sqref="T7:T38">
    <cfRule type="containsBlanks" priority="26" stopIfTrue="1">
      <formula>LEN(TRIM(T7))=0</formula>
    </cfRule>
    <cfRule type="cellIs" dxfId="282" priority="27" stopIfTrue="1" operator="lessThan">
      <formula>1</formula>
    </cfRule>
    <cfRule type="cellIs" dxfId="281" priority="28" stopIfTrue="1" operator="equal">
      <formula>1</formula>
    </cfRule>
  </conditionalFormatting>
  <conditionalFormatting sqref="H5">
    <cfRule type="cellIs" dxfId="280" priority="25" stopIfTrue="1" operator="equal">
      <formula>"No Entry"</formula>
    </cfRule>
  </conditionalFormatting>
  <conditionalFormatting sqref="H5:I5">
    <cfRule type="cellIs" dxfId="279" priority="23" operator="equal">
      <formula>"Pending"</formula>
    </cfRule>
    <cfRule type="containsBlanks" priority="24" stopIfTrue="1">
      <formula>LEN(TRIM(H5))=0</formula>
    </cfRule>
  </conditionalFormatting>
  <conditionalFormatting sqref="R5:T5">
    <cfRule type="cellIs" dxfId="278" priority="22" stopIfTrue="1" operator="equal">
      <formula>"Hazardous"</formula>
    </cfRule>
  </conditionalFormatting>
  <conditionalFormatting sqref="G2">
    <cfRule type="cellIs" dxfId="277" priority="20" operator="equal">
      <formula>"Failed"</formula>
    </cfRule>
    <cfRule type="cellIs" dxfId="276" priority="21" operator="equal">
      <formula>"Pending"</formula>
    </cfRule>
  </conditionalFormatting>
  <conditionalFormatting sqref="K2">
    <cfRule type="cellIs" dxfId="275" priority="18" operator="equal">
      <formula>"Failed"</formula>
    </cfRule>
    <cfRule type="cellIs" dxfId="274" priority="19" operator="equal">
      <formula>"Pending"</formula>
    </cfRule>
  </conditionalFormatting>
  <conditionalFormatting sqref="O2">
    <cfRule type="cellIs" dxfId="273" priority="16" operator="equal">
      <formula>"Failed"</formula>
    </cfRule>
    <cfRule type="cellIs" dxfId="272" priority="17" operator="equal">
      <formula>"Pending"</formula>
    </cfRule>
  </conditionalFormatting>
  <conditionalFormatting sqref="S2">
    <cfRule type="cellIs" dxfId="271" priority="14" operator="equal">
      <formula>"Failed"</formula>
    </cfRule>
    <cfRule type="cellIs" dxfId="270" priority="15" operator="equal">
      <formula>"Pending"</formula>
    </cfRule>
  </conditionalFormatting>
  <conditionalFormatting sqref="S2:T2">
    <cfRule type="cellIs" dxfId="269" priority="13" operator="equal">
      <formula>"Passed"</formula>
    </cfRule>
  </conditionalFormatting>
  <conditionalFormatting sqref="D5">
    <cfRule type="cellIs" dxfId="268" priority="10" operator="equal">
      <formula>"Error"</formula>
    </cfRule>
    <cfRule type="cellIs" dxfId="267" priority="11" operator="equal">
      <formula>"No Entry"</formula>
    </cfRule>
    <cfRule type="cellIs" dxfId="266" priority="12" operator="equal">
      <formula>"Pending"</formula>
    </cfRule>
  </conditionalFormatting>
  <conditionalFormatting sqref="F5">
    <cfRule type="cellIs" dxfId="265" priority="7" operator="equal">
      <formula>"Error"</formula>
    </cfRule>
    <cfRule type="cellIs" dxfId="264" priority="8" operator="equal">
      <formula>"No Entry"</formula>
    </cfRule>
    <cfRule type="cellIs" dxfId="263" priority="9" operator="equal">
      <formula>"Pending"</formula>
    </cfRule>
  </conditionalFormatting>
  <conditionalFormatting sqref="K5">
    <cfRule type="cellIs" dxfId="262" priority="6" stopIfTrue="1" operator="equal">
      <formula>"No Entry"</formula>
    </cfRule>
  </conditionalFormatting>
  <conditionalFormatting sqref="K5:L5">
    <cfRule type="cellIs" dxfId="261" priority="4" operator="equal">
      <formula>"Pending"</formula>
    </cfRule>
    <cfRule type="containsBlanks" priority="5" stopIfTrue="1">
      <formula>LEN(TRIM(K5))=0</formula>
    </cfRule>
  </conditionalFormatting>
  <conditionalFormatting sqref="N5">
    <cfRule type="cellIs" dxfId="260" priority="3" stopIfTrue="1" operator="equal">
      <formula>"No Entry"</formula>
    </cfRule>
  </conditionalFormatting>
  <conditionalFormatting sqref="N5:O5">
    <cfRule type="cellIs" dxfId="259" priority="1" operator="equal">
      <formula>"Pending"</formula>
    </cfRule>
    <cfRule type="containsBlanks" priority="2" stopIfTrue="1">
      <formula>LEN(TRIM(N5))=0</formula>
    </cfRule>
  </conditionalFormatting>
  <hyperlinks>
    <hyperlink ref="A1:T1" location="Summary!A1" display="Service de Génétique CHU Liège (BE/BEL). Tool for Sample Identification / Tracability  KASP Fluo vs. NGS.©"/>
  </hyperlinks>
  <printOptions horizontalCentered="1" verticalCentered="1"/>
  <pageMargins left="0.39370078740157483" right="0.39370078740157483" top="0.39370078740157483" bottom="0.39370078740157483" header="0.19685039370078741" footer="0.19685039370078741"/>
  <pageSetup paperSize="9" scale="48" orientation="landscape" horizontalDpi="0" verticalDpi="0" r:id="rId1"/>
  <headerFooter>
    <oddHeader>&amp;CSample01</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60" zoomScaleNormal="70" zoomScalePageLayoutView="50" workbookViewId="0">
      <selection sqref="A1:T1"/>
    </sheetView>
  </sheetViews>
  <sheetFormatPr baseColWidth="10" defaultRowHeight="15" x14ac:dyDescent="0.25"/>
  <cols>
    <col min="1" max="20" width="14.28515625" style="5" customWidth="1"/>
    <col min="21" max="16384" width="11.42578125" style="5"/>
  </cols>
  <sheetData>
    <row r="1" spans="1:20" ht="27" customHeight="1" thickBot="1" x14ac:dyDescent="0.3">
      <c r="A1" s="176" t="s">
        <v>370</v>
      </c>
      <c r="B1" s="176"/>
      <c r="C1" s="176"/>
      <c r="D1" s="176"/>
      <c r="E1" s="176"/>
      <c r="F1" s="176"/>
      <c r="G1" s="176"/>
      <c r="H1" s="176"/>
      <c r="I1" s="176"/>
      <c r="J1" s="176"/>
      <c r="K1" s="176"/>
      <c r="L1" s="176"/>
      <c r="M1" s="176"/>
      <c r="N1" s="176"/>
      <c r="O1" s="176"/>
      <c r="P1" s="176"/>
      <c r="Q1" s="176"/>
      <c r="R1" s="176"/>
      <c r="S1" s="176"/>
      <c r="T1" s="176"/>
    </row>
    <row r="2" spans="1:20" s="15" customFormat="1" ht="22.5" customHeight="1" thickBot="1" x14ac:dyDescent="0.3">
      <c r="A2" s="169" t="s">
        <v>10</v>
      </c>
      <c r="B2" s="170"/>
      <c r="C2" s="171" t="str">
        <f>IF(UserData!C9="Passed",UserData!C4,UserData!C9)</f>
        <v>Pending</v>
      </c>
      <c r="D2" s="173"/>
      <c r="E2" s="169" t="s">
        <v>11</v>
      </c>
      <c r="F2" s="170"/>
      <c r="G2" s="171" t="str">
        <f>IF(UserData!C9="Passed",UserData!C5,UserData!C9)</f>
        <v>Pending</v>
      </c>
      <c r="H2" s="173"/>
      <c r="I2" s="169" t="s">
        <v>381</v>
      </c>
      <c r="J2" s="170"/>
      <c r="K2" s="171" t="str">
        <f>IF(UserData!C9="Passed",UserData!C6,UserData!C9)</f>
        <v>Pending</v>
      </c>
      <c r="L2" s="173"/>
      <c r="M2" s="169" t="s">
        <v>12</v>
      </c>
      <c r="N2" s="170"/>
      <c r="O2" s="171" t="str">
        <f>IF(UserData!C9="Passed",UserData!C7,UserData!C9)</f>
        <v>Pending</v>
      </c>
      <c r="P2" s="173"/>
      <c r="Q2" s="169" t="s">
        <v>352</v>
      </c>
      <c r="R2" s="170"/>
      <c r="S2" s="171" t="str">
        <f>UserData!C9</f>
        <v>Pending</v>
      </c>
      <c r="T2" s="173"/>
    </row>
    <row r="3" spans="1:20" s="15" customFormat="1" ht="22.5" customHeight="1" thickBot="1" x14ac:dyDescent="0.3">
      <c r="A3" s="169" t="s">
        <v>2</v>
      </c>
      <c r="B3" s="170"/>
      <c r="C3" s="171"/>
      <c r="D3" s="172"/>
      <c r="E3" s="172"/>
      <c r="F3" s="173"/>
      <c r="G3" s="169" t="s">
        <v>3</v>
      </c>
      <c r="H3" s="170"/>
      <c r="I3" s="171"/>
      <c r="J3" s="172"/>
      <c r="K3" s="172"/>
      <c r="L3" s="172"/>
      <c r="M3" s="173"/>
      <c r="N3" s="169" t="s">
        <v>345</v>
      </c>
      <c r="O3" s="170"/>
      <c r="P3" s="171"/>
      <c r="Q3" s="172"/>
      <c r="R3" s="172"/>
      <c r="S3" s="172"/>
      <c r="T3" s="173"/>
    </row>
    <row r="4" spans="1:20" s="15" customFormat="1" ht="22.5" customHeight="1" thickBot="1" x14ac:dyDescent="0.3">
      <c r="A4" s="169" t="s">
        <v>282</v>
      </c>
      <c r="B4" s="170"/>
      <c r="C4" s="171"/>
      <c r="D4" s="172"/>
      <c r="E4" s="172"/>
      <c r="F4" s="173"/>
      <c r="G4" s="169" t="s">
        <v>0</v>
      </c>
      <c r="H4" s="170"/>
      <c r="I4" s="171"/>
      <c r="J4" s="172"/>
      <c r="K4" s="172"/>
      <c r="L4" s="172"/>
      <c r="M4" s="173"/>
      <c r="N4" s="169" t="s">
        <v>1</v>
      </c>
      <c r="O4" s="170"/>
      <c r="P4" s="171"/>
      <c r="Q4" s="172"/>
      <c r="R4" s="172"/>
      <c r="S4" s="172"/>
      <c r="T4" s="173"/>
    </row>
    <row r="5" spans="1:20" s="29" customFormat="1" ht="22.5" customHeight="1" thickBot="1" x14ac:dyDescent="0.3">
      <c r="A5" s="100" t="s">
        <v>274</v>
      </c>
      <c r="B5" s="110" t="str">
        <f>IF(UserData!C9&lt;&gt;"Passed",UserData!C9,IF(COUNTIF(B7:B38,"")=32,"No Entry",IF(COUNTIF(B7:B38,"")+COUNTIF(B7:B38,1)+COUNTIF(B7:B38,0)&lt;&gt;32,"Error",SUM(B7:B38)/(32-COUNTIF(B7:B38,"")))))</f>
        <v>Pending</v>
      </c>
      <c r="C5" s="102" t="s">
        <v>271</v>
      </c>
      <c r="D5" s="120" t="str">
        <f>IF(S2&lt;&gt;"Passed",S2,IF($B5="No Entry","No Entry",COUNTIF(B7:B38,1)))</f>
        <v>Pending</v>
      </c>
      <c r="E5" s="97" t="s">
        <v>272</v>
      </c>
      <c r="F5" s="120" t="str">
        <f>IF(S2&lt;&gt;"Passed",S2,IF($B5="No Entry","No Entry",COUNTIF(B7:B38,0)))</f>
        <v>Pending</v>
      </c>
      <c r="G5" s="108" t="s">
        <v>366</v>
      </c>
      <c r="H5" s="174" t="str">
        <f>IF(S2&lt;&gt;"Passed",S2,IF(B5="No Entry","No Entry",1000000000*PRODUCT(I7:I38)))</f>
        <v>Pending</v>
      </c>
      <c r="I5" s="175"/>
      <c r="J5" s="109" t="s">
        <v>367</v>
      </c>
      <c r="K5" s="182" t="str">
        <f>IF(S2&lt;&gt;"Passed",S2,IF(B5="No Entry","No Entry",1000000000*PRODUCT(J7:J38)))</f>
        <v>Pending</v>
      </c>
      <c r="L5" s="175"/>
      <c r="M5" s="102" t="s">
        <v>368</v>
      </c>
      <c r="N5" s="182" t="str">
        <f>IF(S2&lt;&gt;"Passed",S2,IF(B5="No Entry","No Entry",1000000000*PRODUCT(T7:T38)))</f>
        <v>Pending</v>
      </c>
      <c r="O5" s="175"/>
      <c r="P5" s="177" t="s">
        <v>354</v>
      </c>
      <c r="Q5" s="178"/>
      <c r="R5" s="179" t="str">
        <f>IF(S2&lt;&gt;"Passed",S2,IF(B5="No Entry","No Entry",IF(N5&lt;=1000,"Passed",IF(N5&lt;=10000,"Mitigated",IF(N5&lt;=100000,"Caution",IF(N5&lt;=1000000,"Hazardous","Failed"))))))</f>
        <v>Pending</v>
      </c>
      <c r="S5" s="180"/>
      <c r="T5" s="181"/>
    </row>
    <row r="6" spans="1:20" ht="22.5" customHeight="1" thickBot="1" x14ac:dyDescent="0.3">
      <c r="A6" s="16" t="s">
        <v>6</v>
      </c>
      <c r="B6" s="101" t="s">
        <v>7</v>
      </c>
      <c r="C6" s="98" t="s">
        <v>4</v>
      </c>
      <c r="D6" s="99" t="s">
        <v>5</v>
      </c>
      <c r="E6" s="94" t="s">
        <v>318</v>
      </c>
      <c r="F6" s="91" t="s">
        <v>333</v>
      </c>
      <c r="G6" s="94" t="s">
        <v>320</v>
      </c>
      <c r="H6" s="91" t="s">
        <v>334</v>
      </c>
      <c r="I6" s="94" t="s">
        <v>346</v>
      </c>
      <c r="J6" s="91" t="s">
        <v>347</v>
      </c>
      <c r="K6" s="94" t="s">
        <v>321</v>
      </c>
      <c r="L6" s="95" t="s">
        <v>322</v>
      </c>
      <c r="M6" s="95" t="s">
        <v>323</v>
      </c>
      <c r="N6" s="95" t="s">
        <v>319</v>
      </c>
      <c r="O6" s="95" t="s">
        <v>350</v>
      </c>
      <c r="P6" s="96" t="s">
        <v>351</v>
      </c>
      <c r="Q6" s="92" t="s">
        <v>8</v>
      </c>
      <c r="R6" s="93" t="s">
        <v>9</v>
      </c>
      <c r="S6" s="91" t="s">
        <v>348</v>
      </c>
      <c r="T6" s="101" t="s">
        <v>369</v>
      </c>
    </row>
    <row r="7" spans="1:20" ht="22.5" customHeight="1" x14ac:dyDescent="0.25">
      <c r="A7" s="17">
        <v>1</v>
      </c>
      <c r="B7" s="17" t="str">
        <f>IF(OR(C7="",E7="",F7="",S$2&lt;&gt;"Passed"),"",IF(E7=F7,1,0))</f>
        <v/>
      </c>
      <c r="C7" s="7"/>
      <c r="D7" s="84"/>
      <c r="E7" s="7"/>
      <c r="F7" s="84"/>
      <c r="G7" s="7"/>
      <c r="H7" s="84"/>
      <c r="I7" s="30"/>
      <c r="J7" s="30"/>
      <c r="K7" s="121"/>
      <c r="L7" s="86"/>
      <c r="M7" s="86"/>
      <c r="N7" s="83"/>
      <c r="O7" s="86"/>
      <c r="P7" s="88"/>
      <c r="Q7" s="7"/>
      <c r="R7" s="83"/>
      <c r="S7" s="84"/>
      <c r="T7" s="17" t="str">
        <f>IF(ISNUMBER(B7),IF(E7=F7,I7,1),"")</f>
        <v/>
      </c>
    </row>
    <row r="8" spans="1:20" ht="22.5" customHeight="1" x14ac:dyDescent="0.25">
      <c r="A8" s="18">
        <v>2</v>
      </c>
      <c r="B8" s="18" t="str">
        <f t="shared" ref="B8:B38" si="0">IF(OR(C8="",E8="",F8="",S$2&lt;&gt;"Passed"),"",IF(E8=F8,1,0))</f>
        <v/>
      </c>
      <c r="C8" s="8"/>
      <c r="D8" s="9"/>
      <c r="E8" s="8"/>
      <c r="F8" s="9"/>
      <c r="G8" s="8"/>
      <c r="H8" s="9"/>
      <c r="I8" s="31"/>
      <c r="J8" s="31"/>
      <c r="K8" s="122"/>
      <c r="L8" s="123"/>
      <c r="M8" s="123"/>
      <c r="N8" s="6"/>
      <c r="O8" s="123"/>
      <c r="P8" s="127"/>
      <c r="Q8" s="8"/>
      <c r="R8" s="6"/>
      <c r="S8" s="9"/>
      <c r="T8" s="18" t="str">
        <f t="shared" ref="T8:T38" si="1">IF(ISNUMBER(B8),IF(E8=F8,I8,1),"")</f>
        <v/>
      </c>
    </row>
    <row r="9" spans="1:20" ht="22.5" customHeight="1" x14ac:dyDescent="0.25">
      <c r="A9" s="19">
        <v>3</v>
      </c>
      <c r="B9" s="19" t="str">
        <f t="shared" si="0"/>
        <v/>
      </c>
      <c r="C9" s="10"/>
      <c r="D9" s="90"/>
      <c r="E9" s="10"/>
      <c r="F9" s="90"/>
      <c r="G9" s="10"/>
      <c r="H9" s="90"/>
      <c r="I9" s="32"/>
      <c r="J9" s="32"/>
      <c r="K9" s="124"/>
      <c r="L9" s="85"/>
      <c r="M9" s="85"/>
      <c r="N9" s="82"/>
      <c r="O9" s="85"/>
      <c r="P9" s="89"/>
      <c r="Q9" s="10"/>
      <c r="R9" s="82"/>
      <c r="S9" s="90"/>
      <c r="T9" s="19" t="str">
        <f t="shared" si="1"/>
        <v/>
      </c>
    </row>
    <row r="10" spans="1:20" ht="22.5" customHeight="1" x14ac:dyDescent="0.25">
      <c r="A10" s="18">
        <v>4</v>
      </c>
      <c r="B10" s="18" t="str">
        <f t="shared" si="0"/>
        <v/>
      </c>
      <c r="C10" s="8"/>
      <c r="D10" s="9"/>
      <c r="E10" s="8"/>
      <c r="F10" s="9"/>
      <c r="G10" s="8"/>
      <c r="H10" s="9"/>
      <c r="I10" s="31"/>
      <c r="J10" s="31"/>
      <c r="K10" s="122"/>
      <c r="L10" s="123"/>
      <c r="M10" s="123"/>
      <c r="N10" s="6"/>
      <c r="O10" s="123"/>
      <c r="P10" s="127"/>
      <c r="Q10" s="8"/>
      <c r="R10" s="6"/>
      <c r="S10" s="9"/>
      <c r="T10" s="18" t="str">
        <f t="shared" si="1"/>
        <v/>
      </c>
    </row>
    <row r="11" spans="1:20" ht="22.5" customHeight="1" x14ac:dyDescent="0.25">
      <c r="A11" s="19">
        <v>5</v>
      </c>
      <c r="B11" s="19" t="str">
        <f t="shared" si="0"/>
        <v/>
      </c>
      <c r="C11" s="10"/>
      <c r="D11" s="90"/>
      <c r="E11" s="10"/>
      <c r="F11" s="90"/>
      <c r="G11" s="10"/>
      <c r="H11" s="90"/>
      <c r="I11" s="32"/>
      <c r="J11" s="32"/>
      <c r="K11" s="124"/>
      <c r="L11" s="85"/>
      <c r="M11" s="85"/>
      <c r="N11" s="82"/>
      <c r="O11" s="85"/>
      <c r="P11" s="89"/>
      <c r="Q11" s="10"/>
      <c r="R11" s="82"/>
      <c r="S11" s="90"/>
      <c r="T11" s="19" t="str">
        <f t="shared" si="1"/>
        <v/>
      </c>
    </row>
    <row r="12" spans="1:20" ht="22.5" customHeight="1" x14ac:dyDescent="0.25">
      <c r="A12" s="18">
        <v>6</v>
      </c>
      <c r="B12" s="18" t="str">
        <f t="shared" si="0"/>
        <v/>
      </c>
      <c r="C12" s="8"/>
      <c r="D12" s="9"/>
      <c r="E12" s="8"/>
      <c r="F12" s="9"/>
      <c r="G12" s="8"/>
      <c r="H12" s="9"/>
      <c r="I12" s="31"/>
      <c r="J12" s="31"/>
      <c r="K12" s="122"/>
      <c r="L12" s="123"/>
      <c r="M12" s="123"/>
      <c r="N12" s="6"/>
      <c r="O12" s="123"/>
      <c r="P12" s="127"/>
      <c r="Q12" s="8"/>
      <c r="R12" s="6"/>
      <c r="S12" s="9"/>
      <c r="T12" s="18" t="str">
        <f t="shared" si="1"/>
        <v/>
      </c>
    </row>
    <row r="13" spans="1:20" ht="22.5" customHeight="1" x14ac:dyDescent="0.25">
      <c r="A13" s="19">
        <v>7</v>
      </c>
      <c r="B13" s="19" t="str">
        <f t="shared" si="0"/>
        <v/>
      </c>
      <c r="C13" s="10"/>
      <c r="D13" s="90"/>
      <c r="E13" s="10"/>
      <c r="F13" s="90"/>
      <c r="G13" s="10"/>
      <c r="H13" s="90"/>
      <c r="I13" s="32"/>
      <c r="J13" s="32"/>
      <c r="K13" s="124"/>
      <c r="L13" s="85"/>
      <c r="M13" s="85"/>
      <c r="N13" s="82"/>
      <c r="O13" s="85"/>
      <c r="P13" s="89"/>
      <c r="Q13" s="10"/>
      <c r="R13" s="82"/>
      <c r="S13" s="90"/>
      <c r="T13" s="19" t="str">
        <f t="shared" si="1"/>
        <v/>
      </c>
    </row>
    <row r="14" spans="1:20" ht="22.5" customHeight="1" x14ac:dyDescent="0.25">
      <c r="A14" s="18">
        <v>8</v>
      </c>
      <c r="B14" s="18" t="str">
        <f t="shared" si="0"/>
        <v/>
      </c>
      <c r="C14" s="8"/>
      <c r="D14" s="9"/>
      <c r="E14" s="8"/>
      <c r="F14" s="9"/>
      <c r="G14" s="8"/>
      <c r="H14" s="9"/>
      <c r="I14" s="31"/>
      <c r="J14" s="31"/>
      <c r="K14" s="122"/>
      <c r="L14" s="123"/>
      <c r="M14" s="123"/>
      <c r="N14" s="6"/>
      <c r="O14" s="123"/>
      <c r="P14" s="127"/>
      <c r="Q14" s="8"/>
      <c r="R14" s="6"/>
      <c r="S14" s="9"/>
      <c r="T14" s="18" t="str">
        <f t="shared" si="1"/>
        <v/>
      </c>
    </row>
    <row r="15" spans="1:20" ht="22.5" customHeight="1" x14ac:dyDescent="0.25">
      <c r="A15" s="19">
        <v>9</v>
      </c>
      <c r="B15" s="19" t="str">
        <f t="shared" si="0"/>
        <v/>
      </c>
      <c r="C15" s="10"/>
      <c r="D15" s="90"/>
      <c r="E15" s="10"/>
      <c r="F15" s="90"/>
      <c r="G15" s="10"/>
      <c r="H15" s="90"/>
      <c r="I15" s="32"/>
      <c r="J15" s="32"/>
      <c r="K15" s="124"/>
      <c r="L15" s="85"/>
      <c r="M15" s="85"/>
      <c r="N15" s="82"/>
      <c r="O15" s="85"/>
      <c r="P15" s="89"/>
      <c r="Q15" s="10"/>
      <c r="R15" s="82"/>
      <c r="S15" s="90"/>
      <c r="T15" s="19" t="str">
        <f t="shared" si="1"/>
        <v/>
      </c>
    </row>
    <row r="16" spans="1:20" ht="22.5" customHeight="1" x14ac:dyDescent="0.25">
      <c r="A16" s="18">
        <v>10</v>
      </c>
      <c r="B16" s="18" t="str">
        <f t="shared" si="0"/>
        <v/>
      </c>
      <c r="C16" s="8"/>
      <c r="D16" s="9"/>
      <c r="E16" s="8"/>
      <c r="F16" s="9"/>
      <c r="G16" s="8"/>
      <c r="H16" s="9"/>
      <c r="I16" s="31"/>
      <c r="J16" s="31"/>
      <c r="K16" s="122"/>
      <c r="L16" s="123"/>
      <c r="M16" s="123"/>
      <c r="N16" s="6"/>
      <c r="O16" s="123"/>
      <c r="P16" s="127"/>
      <c r="Q16" s="8"/>
      <c r="R16" s="6"/>
      <c r="S16" s="9"/>
      <c r="T16" s="18" t="str">
        <f t="shared" si="1"/>
        <v/>
      </c>
    </row>
    <row r="17" spans="1:20" ht="22.5" customHeight="1" x14ac:dyDescent="0.25">
      <c r="A17" s="19">
        <v>11</v>
      </c>
      <c r="B17" s="19" t="str">
        <f t="shared" si="0"/>
        <v/>
      </c>
      <c r="C17" s="10"/>
      <c r="D17" s="90"/>
      <c r="E17" s="10"/>
      <c r="F17" s="90"/>
      <c r="G17" s="10"/>
      <c r="H17" s="90"/>
      <c r="I17" s="32"/>
      <c r="J17" s="32"/>
      <c r="K17" s="124"/>
      <c r="L17" s="85"/>
      <c r="M17" s="85"/>
      <c r="N17" s="82"/>
      <c r="O17" s="85"/>
      <c r="P17" s="89"/>
      <c r="Q17" s="10"/>
      <c r="R17" s="82"/>
      <c r="S17" s="90"/>
      <c r="T17" s="19" t="str">
        <f t="shared" si="1"/>
        <v/>
      </c>
    </row>
    <row r="18" spans="1:20" ht="22.5" customHeight="1" x14ac:dyDescent="0.25">
      <c r="A18" s="18">
        <v>12</v>
      </c>
      <c r="B18" s="18" t="str">
        <f t="shared" si="0"/>
        <v/>
      </c>
      <c r="C18" s="8"/>
      <c r="D18" s="9"/>
      <c r="E18" s="8"/>
      <c r="F18" s="9"/>
      <c r="G18" s="8"/>
      <c r="H18" s="9"/>
      <c r="I18" s="31"/>
      <c r="J18" s="31"/>
      <c r="K18" s="122"/>
      <c r="L18" s="123"/>
      <c r="M18" s="123"/>
      <c r="N18" s="6"/>
      <c r="O18" s="123"/>
      <c r="P18" s="127"/>
      <c r="Q18" s="8"/>
      <c r="R18" s="6"/>
      <c r="S18" s="9"/>
      <c r="T18" s="18" t="str">
        <f t="shared" si="1"/>
        <v/>
      </c>
    </row>
    <row r="19" spans="1:20" ht="22.5" customHeight="1" x14ac:dyDescent="0.25">
      <c r="A19" s="19">
        <v>13</v>
      </c>
      <c r="B19" s="19" t="str">
        <f t="shared" si="0"/>
        <v/>
      </c>
      <c r="C19" s="10"/>
      <c r="D19" s="90"/>
      <c r="E19" s="10"/>
      <c r="F19" s="90"/>
      <c r="G19" s="10"/>
      <c r="H19" s="90"/>
      <c r="I19" s="32"/>
      <c r="J19" s="32"/>
      <c r="K19" s="124"/>
      <c r="L19" s="85"/>
      <c r="M19" s="85"/>
      <c r="N19" s="82"/>
      <c r="O19" s="85"/>
      <c r="P19" s="89"/>
      <c r="Q19" s="10"/>
      <c r="R19" s="82"/>
      <c r="S19" s="90"/>
      <c r="T19" s="19" t="str">
        <f t="shared" si="1"/>
        <v/>
      </c>
    </row>
    <row r="20" spans="1:20" ht="22.5" customHeight="1" x14ac:dyDescent="0.25">
      <c r="A20" s="18">
        <v>14</v>
      </c>
      <c r="B20" s="18" t="str">
        <f t="shared" si="0"/>
        <v/>
      </c>
      <c r="C20" s="8"/>
      <c r="D20" s="9"/>
      <c r="E20" s="8"/>
      <c r="F20" s="9"/>
      <c r="G20" s="8"/>
      <c r="H20" s="9"/>
      <c r="I20" s="31"/>
      <c r="J20" s="31"/>
      <c r="K20" s="122"/>
      <c r="L20" s="123"/>
      <c r="M20" s="123"/>
      <c r="N20" s="6"/>
      <c r="O20" s="123"/>
      <c r="P20" s="127"/>
      <c r="Q20" s="8"/>
      <c r="R20" s="6"/>
      <c r="S20" s="9"/>
      <c r="T20" s="18" t="str">
        <f t="shared" si="1"/>
        <v/>
      </c>
    </row>
    <row r="21" spans="1:20" ht="22.5" customHeight="1" x14ac:dyDescent="0.25">
      <c r="A21" s="19">
        <v>15</v>
      </c>
      <c r="B21" s="19" t="str">
        <f t="shared" si="0"/>
        <v/>
      </c>
      <c r="C21" s="10"/>
      <c r="D21" s="90"/>
      <c r="E21" s="10"/>
      <c r="F21" s="90"/>
      <c r="G21" s="10"/>
      <c r="H21" s="90"/>
      <c r="I21" s="32"/>
      <c r="J21" s="32"/>
      <c r="K21" s="124"/>
      <c r="L21" s="85"/>
      <c r="M21" s="85"/>
      <c r="N21" s="82"/>
      <c r="O21" s="85"/>
      <c r="P21" s="89"/>
      <c r="Q21" s="10"/>
      <c r="R21" s="82"/>
      <c r="S21" s="90"/>
      <c r="T21" s="19" t="str">
        <f t="shared" si="1"/>
        <v/>
      </c>
    </row>
    <row r="22" spans="1:20" ht="22.5" customHeight="1" x14ac:dyDescent="0.25">
      <c r="A22" s="18">
        <v>16</v>
      </c>
      <c r="B22" s="18" t="str">
        <f t="shared" si="0"/>
        <v/>
      </c>
      <c r="C22" s="8"/>
      <c r="D22" s="9"/>
      <c r="E22" s="8"/>
      <c r="F22" s="9"/>
      <c r="G22" s="8"/>
      <c r="H22" s="9"/>
      <c r="I22" s="31"/>
      <c r="J22" s="31"/>
      <c r="K22" s="122"/>
      <c r="L22" s="123"/>
      <c r="M22" s="123"/>
      <c r="N22" s="6"/>
      <c r="O22" s="123"/>
      <c r="P22" s="127"/>
      <c r="Q22" s="8"/>
      <c r="R22" s="6"/>
      <c r="S22" s="9"/>
      <c r="T22" s="18" t="str">
        <f t="shared" si="1"/>
        <v/>
      </c>
    </row>
    <row r="23" spans="1:20" ht="22.5" customHeight="1" x14ac:dyDescent="0.25">
      <c r="A23" s="19">
        <v>17</v>
      </c>
      <c r="B23" s="19" t="str">
        <f t="shared" si="0"/>
        <v/>
      </c>
      <c r="C23" s="10"/>
      <c r="D23" s="90"/>
      <c r="E23" s="10"/>
      <c r="F23" s="90"/>
      <c r="G23" s="10"/>
      <c r="H23" s="90"/>
      <c r="I23" s="32"/>
      <c r="J23" s="32"/>
      <c r="K23" s="124"/>
      <c r="L23" s="85"/>
      <c r="M23" s="85"/>
      <c r="N23" s="82"/>
      <c r="O23" s="85"/>
      <c r="P23" s="89"/>
      <c r="Q23" s="10"/>
      <c r="R23" s="82"/>
      <c r="S23" s="90"/>
      <c r="T23" s="19" t="str">
        <f t="shared" si="1"/>
        <v/>
      </c>
    </row>
    <row r="24" spans="1:20" ht="22.5" customHeight="1" x14ac:dyDescent="0.25">
      <c r="A24" s="18">
        <v>18</v>
      </c>
      <c r="B24" s="18" t="str">
        <f t="shared" si="0"/>
        <v/>
      </c>
      <c r="C24" s="8"/>
      <c r="D24" s="9"/>
      <c r="E24" s="8"/>
      <c r="F24" s="9"/>
      <c r="G24" s="8"/>
      <c r="H24" s="9"/>
      <c r="I24" s="31"/>
      <c r="J24" s="31"/>
      <c r="K24" s="122"/>
      <c r="L24" s="123"/>
      <c r="M24" s="123"/>
      <c r="N24" s="6"/>
      <c r="O24" s="123"/>
      <c r="P24" s="127"/>
      <c r="Q24" s="8"/>
      <c r="R24" s="6"/>
      <c r="S24" s="9"/>
      <c r="T24" s="18" t="str">
        <f t="shared" si="1"/>
        <v/>
      </c>
    </row>
    <row r="25" spans="1:20" ht="22.5" customHeight="1" x14ac:dyDescent="0.25">
      <c r="A25" s="19">
        <v>19</v>
      </c>
      <c r="B25" s="19" t="str">
        <f t="shared" si="0"/>
        <v/>
      </c>
      <c r="C25" s="10"/>
      <c r="D25" s="90"/>
      <c r="E25" s="10"/>
      <c r="F25" s="90"/>
      <c r="G25" s="10"/>
      <c r="H25" s="90"/>
      <c r="I25" s="32"/>
      <c r="J25" s="32"/>
      <c r="K25" s="124"/>
      <c r="L25" s="85"/>
      <c r="M25" s="85"/>
      <c r="N25" s="82"/>
      <c r="O25" s="85"/>
      <c r="P25" s="89"/>
      <c r="Q25" s="10"/>
      <c r="R25" s="82"/>
      <c r="S25" s="90"/>
      <c r="T25" s="19" t="str">
        <f t="shared" si="1"/>
        <v/>
      </c>
    </row>
    <row r="26" spans="1:20" ht="22.5" customHeight="1" x14ac:dyDescent="0.25">
      <c r="A26" s="18">
        <v>20</v>
      </c>
      <c r="B26" s="18" t="str">
        <f t="shared" si="0"/>
        <v/>
      </c>
      <c r="C26" s="8"/>
      <c r="D26" s="9"/>
      <c r="E26" s="8"/>
      <c r="F26" s="9"/>
      <c r="G26" s="8"/>
      <c r="H26" s="9"/>
      <c r="I26" s="31"/>
      <c r="J26" s="31"/>
      <c r="K26" s="122"/>
      <c r="L26" s="123"/>
      <c r="M26" s="123"/>
      <c r="N26" s="6"/>
      <c r="O26" s="123"/>
      <c r="P26" s="127"/>
      <c r="Q26" s="8"/>
      <c r="R26" s="6"/>
      <c r="S26" s="9"/>
      <c r="T26" s="18" t="str">
        <f t="shared" si="1"/>
        <v/>
      </c>
    </row>
    <row r="27" spans="1:20" ht="22.5" customHeight="1" x14ac:dyDescent="0.25">
      <c r="A27" s="19">
        <v>21</v>
      </c>
      <c r="B27" s="19" t="str">
        <f t="shared" si="0"/>
        <v/>
      </c>
      <c r="C27" s="10"/>
      <c r="D27" s="90"/>
      <c r="E27" s="10"/>
      <c r="F27" s="90"/>
      <c r="G27" s="10"/>
      <c r="H27" s="90"/>
      <c r="I27" s="32"/>
      <c r="J27" s="32"/>
      <c r="K27" s="124"/>
      <c r="L27" s="85"/>
      <c r="M27" s="85"/>
      <c r="N27" s="82"/>
      <c r="O27" s="85"/>
      <c r="P27" s="89"/>
      <c r="Q27" s="10"/>
      <c r="R27" s="82"/>
      <c r="S27" s="90"/>
      <c r="T27" s="19" t="str">
        <f t="shared" si="1"/>
        <v/>
      </c>
    </row>
    <row r="28" spans="1:20" ht="22.5" customHeight="1" x14ac:dyDescent="0.25">
      <c r="A28" s="18">
        <v>22</v>
      </c>
      <c r="B28" s="18" t="str">
        <f t="shared" si="0"/>
        <v/>
      </c>
      <c r="C28" s="8"/>
      <c r="D28" s="9"/>
      <c r="E28" s="8"/>
      <c r="F28" s="9"/>
      <c r="G28" s="8"/>
      <c r="H28" s="9"/>
      <c r="I28" s="31"/>
      <c r="J28" s="31"/>
      <c r="K28" s="122"/>
      <c r="L28" s="123"/>
      <c r="M28" s="123"/>
      <c r="N28" s="6"/>
      <c r="O28" s="123"/>
      <c r="P28" s="127"/>
      <c r="Q28" s="8"/>
      <c r="R28" s="6"/>
      <c r="S28" s="9"/>
      <c r="T28" s="18" t="str">
        <f t="shared" si="1"/>
        <v/>
      </c>
    </row>
    <row r="29" spans="1:20" ht="22.5" customHeight="1" x14ac:dyDescent="0.25">
      <c r="A29" s="19">
        <v>23</v>
      </c>
      <c r="B29" s="19" t="str">
        <f t="shared" si="0"/>
        <v/>
      </c>
      <c r="C29" s="10"/>
      <c r="D29" s="90"/>
      <c r="E29" s="10"/>
      <c r="F29" s="90"/>
      <c r="G29" s="10"/>
      <c r="H29" s="90"/>
      <c r="I29" s="32"/>
      <c r="J29" s="32"/>
      <c r="K29" s="124"/>
      <c r="L29" s="85"/>
      <c r="M29" s="85"/>
      <c r="N29" s="82"/>
      <c r="O29" s="85"/>
      <c r="P29" s="89"/>
      <c r="Q29" s="10"/>
      <c r="R29" s="82"/>
      <c r="S29" s="90"/>
      <c r="T29" s="19" t="str">
        <f t="shared" si="1"/>
        <v/>
      </c>
    </row>
    <row r="30" spans="1:20" ht="22.5" customHeight="1" x14ac:dyDescent="0.25">
      <c r="A30" s="18">
        <v>24</v>
      </c>
      <c r="B30" s="18" t="str">
        <f t="shared" si="0"/>
        <v/>
      </c>
      <c r="C30" s="8"/>
      <c r="D30" s="9"/>
      <c r="E30" s="8"/>
      <c r="F30" s="9"/>
      <c r="G30" s="8"/>
      <c r="H30" s="9"/>
      <c r="I30" s="31"/>
      <c r="J30" s="31"/>
      <c r="K30" s="122"/>
      <c r="L30" s="123"/>
      <c r="M30" s="123"/>
      <c r="N30" s="6"/>
      <c r="O30" s="123"/>
      <c r="P30" s="127"/>
      <c r="Q30" s="8"/>
      <c r="R30" s="6"/>
      <c r="S30" s="9"/>
      <c r="T30" s="18" t="str">
        <f t="shared" si="1"/>
        <v/>
      </c>
    </row>
    <row r="31" spans="1:20" ht="22.5" customHeight="1" x14ac:dyDescent="0.25">
      <c r="A31" s="19">
        <v>25</v>
      </c>
      <c r="B31" s="19" t="str">
        <f t="shared" si="0"/>
        <v/>
      </c>
      <c r="C31" s="10"/>
      <c r="D31" s="90"/>
      <c r="E31" s="10"/>
      <c r="F31" s="90"/>
      <c r="G31" s="10"/>
      <c r="H31" s="90"/>
      <c r="I31" s="32"/>
      <c r="J31" s="32"/>
      <c r="K31" s="124"/>
      <c r="L31" s="85"/>
      <c r="M31" s="85"/>
      <c r="N31" s="82"/>
      <c r="O31" s="85"/>
      <c r="P31" s="89"/>
      <c r="Q31" s="10"/>
      <c r="R31" s="82"/>
      <c r="S31" s="90"/>
      <c r="T31" s="19" t="str">
        <f t="shared" si="1"/>
        <v/>
      </c>
    </row>
    <row r="32" spans="1:20" ht="22.5" customHeight="1" x14ac:dyDescent="0.25">
      <c r="A32" s="18">
        <v>26</v>
      </c>
      <c r="B32" s="18" t="str">
        <f t="shared" si="0"/>
        <v/>
      </c>
      <c r="C32" s="8"/>
      <c r="D32" s="9"/>
      <c r="E32" s="8"/>
      <c r="F32" s="9"/>
      <c r="G32" s="8"/>
      <c r="H32" s="9"/>
      <c r="I32" s="31"/>
      <c r="J32" s="31"/>
      <c r="K32" s="122"/>
      <c r="L32" s="123"/>
      <c r="M32" s="123"/>
      <c r="N32" s="6"/>
      <c r="O32" s="123"/>
      <c r="P32" s="127"/>
      <c r="Q32" s="8"/>
      <c r="R32" s="6"/>
      <c r="S32" s="9"/>
      <c r="T32" s="18" t="str">
        <f t="shared" si="1"/>
        <v/>
      </c>
    </row>
    <row r="33" spans="1:20" ht="22.5" customHeight="1" x14ac:dyDescent="0.25">
      <c r="A33" s="19">
        <v>27</v>
      </c>
      <c r="B33" s="19" t="str">
        <f t="shared" si="0"/>
        <v/>
      </c>
      <c r="C33" s="10"/>
      <c r="D33" s="90"/>
      <c r="E33" s="10"/>
      <c r="F33" s="90"/>
      <c r="G33" s="10"/>
      <c r="H33" s="90"/>
      <c r="I33" s="32"/>
      <c r="J33" s="32"/>
      <c r="K33" s="124"/>
      <c r="L33" s="85"/>
      <c r="M33" s="85"/>
      <c r="N33" s="82"/>
      <c r="O33" s="85"/>
      <c r="P33" s="89"/>
      <c r="Q33" s="10"/>
      <c r="R33" s="82"/>
      <c r="S33" s="90"/>
      <c r="T33" s="19" t="str">
        <f t="shared" si="1"/>
        <v/>
      </c>
    </row>
    <row r="34" spans="1:20" ht="22.5" customHeight="1" x14ac:dyDescent="0.25">
      <c r="A34" s="18">
        <v>28</v>
      </c>
      <c r="B34" s="18" t="str">
        <f t="shared" si="0"/>
        <v/>
      </c>
      <c r="C34" s="8"/>
      <c r="D34" s="9"/>
      <c r="E34" s="8"/>
      <c r="F34" s="9"/>
      <c r="G34" s="8"/>
      <c r="H34" s="9"/>
      <c r="I34" s="31"/>
      <c r="J34" s="31"/>
      <c r="K34" s="122"/>
      <c r="L34" s="123"/>
      <c r="M34" s="123"/>
      <c r="N34" s="6"/>
      <c r="O34" s="123"/>
      <c r="P34" s="127"/>
      <c r="Q34" s="8"/>
      <c r="R34" s="6"/>
      <c r="S34" s="9"/>
      <c r="T34" s="18" t="str">
        <f t="shared" si="1"/>
        <v/>
      </c>
    </row>
    <row r="35" spans="1:20" ht="22.5" customHeight="1" x14ac:dyDescent="0.25">
      <c r="A35" s="19">
        <v>29</v>
      </c>
      <c r="B35" s="19" t="str">
        <f t="shared" si="0"/>
        <v/>
      </c>
      <c r="C35" s="10"/>
      <c r="D35" s="90"/>
      <c r="E35" s="10"/>
      <c r="F35" s="90"/>
      <c r="G35" s="10"/>
      <c r="H35" s="90"/>
      <c r="I35" s="32"/>
      <c r="J35" s="32"/>
      <c r="K35" s="124"/>
      <c r="L35" s="85"/>
      <c r="M35" s="85"/>
      <c r="N35" s="82"/>
      <c r="O35" s="85"/>
      <c r="P35" s="89"/>
      <c r="Q35" s="10"/>
      <c r="R35" s="82"/>
      <c r="S35" s="90"/>
      <c r="T35" s="19" t="str">
        <f t="shared" si="1"/>
        <v/>
      </c>
    </row>
    <row r="36" spans="1:20" ht="22.5" customHeight="1" x14ac:dyDescent="0.25">
      <c r="A36" s="18">
        <v>30</v>
      </c>
      <c r="B36" s="18" t="str">
        <f t="shared" si="0"/>
        <v/>
      </c>
      <c r="C36" s="8"/>
      <c r="D36" s="9"/>
      <c r="E36" s="8"/>
      <c r="F36" s="9"/>
      <c r="G36" s="8"/>
      <c r="H36" s="9"/>
      <c r="I36" s="31"/>
      <c r="J36" s="31"/>
      <c r="K36" s="122"/>
      <c r="L36" s="123"/>
      <c r="M36" s="123"/>
      <c r="N36" s="6"/>
      <c r="O36" s="123"/>
      <c r="P36" s="127"/>
      <c r="Q36" s="8"/>
      <c r="R36" s="6"/>
      <c r="S36" s="9"/>
      <c r="T36" s="18" t="str">
        <f t="shared" si="1"/>
        <v/>
      </c>
    </row>
    <row r="37" spans="1:20" ht="22.5" customHeight="1" x14ac:dyDescent="0.25">
      <c r="A37" s="19">
        <v>31</v>
      </c>
      <c r="B37" s="19" t="str">
        <f t="shared" si="0"/>
        <v/>
      </c>
      <c r="C37" s="10"/>
      <c r="D37" s="90"/>
      <c r="E37" s="10"/>
      <c r="F37" s="90"/>
      <c r="G37" s="10"/>
      <c r="H37" s="90"/>
      <c r="I37" s="32"/>
      <c r="J37" s="32"/>
      <c r="K37" s="124"/>
      <c r="L37" s="85"/>
      <c r="M37" s="85"/>
      <c r="N37" s="82"/>
      <c r="O37" s="85"/>
      <c r="P37" s="89"/>
      <c r="Q37" s="10"/>
      <c r="R37" s="82"/>
      <c r="S37" s="90"/>
      <c r="T37" s="19" t="str">
        <f t="shared" si="1"/>
        <v/>
      </c>
    </row>
    <row r="38" spans="1:20" ht="22.5" customHeight="1" thickBot="1" x14ac:dyDescent="0.3">
      <c r="A38" s="26">
        <v>32</v>
      </c>
      <c r="B38" s="26" t="str">
        <f t="shared" si="0"/>
        <v/>
      </c>
      <c r="C38" s="27"/>
      <c r="D38" s="28"/>
      <c r="E38" s="11"/>
      <c r="F38" s="13"/>
      <c r="G38" s="11"/>
      <c r="H38" s="13"/>
      <c r="I38" s="33"/>
      <c r="J38" s="33"/>
      <c r="K38" s="125"/>
      <c r="L38" s="126"/>
      <c r="M38" s="126"/>
      <c r="N38" s="12"/>
      <c r="O38" s="126"/>
      <c r="P38" s="128"/>
      <c r="Q38" s="11"/>
      <c r="R38" s="12"/>
      <c r="S38" s="13"/>
      <c r="T38" s="20" t="str">
        <f t="shared" si="1"/>
        <v/>
      </c>
    </row>
    <row r="39" spans="1:20" ht="22.5" customHeight="1" thickBot="1" x14ac:dyDescent="0.3">
      <c r="A39" s="136" t="s">
        <v>378</v>
      </c>
      <c r="B39" s="137"/>
      <c r="C39" s="137"/>
      <c r="D39" s="138"/>
      <c r="E39" s="136" t="s">
        <v>310</v>
      </c>
      <c r="F39" s="137"/>
      <c r="G39" s="137"/>
      <c r="H39" s="137"/>
      <c r="I39" s="138"/>
      <c r="J39" s="136" t="s">
        <v>311</v>
      </c>
      <c r="K39" s="137"/>
      <c r="L39" s="137"/>
      <c r="M39" s="137"/>
      <c r="N39" s="138"/>
      <c r="O39" s="136" t="s">
        <v>379</v>
      </c>
      <c r="P39" s="137"/>
      <c r="Q39" s="137"/>
      <c r="R39" s="137"/>
      <c r="S39" s="137"/>
      <c r="T39" s="138"/>
    </row>
    <row r="40" spans="1:20" ht="30" customHeight="1" x14ac:dyDescent="0.25">
      <c r="A40" s="139" t="s">
        <v>377</v>
      </c>
      <c r="B40" s="140"/>
      <c r="C40" s="140"/>
      <c r="D40" s="141"/>
      <c r="E40" s="139" t="s">
        <v>377</v>
      </c>
      <c r="F40" s="140"/>
      <c r="G40" s="140"/>
      <c r="H40" s="140"/>
      <c r="I40" s="141"/>
      <c r="J40" s="139" t="s">
        <v>377</v>
      </c>
      <c r="K40" s="140"/>
      <c r="L40" s="140"/>
      <c r="M40" s="140"/>
      <c r="N40" s="141"/>
      <c r="O40" s="105" t="s">
        <v>271</v>
      </c>
      <c r="P40" s="84"/>
      <c r="Q40" s="106" t="s">
        <v>312</v>
      </c>
      <c r="R40" s="43"/>
      <c r="S40" s="104" t="s">
        <v>272</v>
      </c>
      <c r="T40" s="43"/>
    </row>
    <row r="41" spans="1:20" ht="30" customHeight="1" thickBot="1" x14ac:dyDescent="0.3">
      <c r="A41" s="142"/>
      <c r="B41" s="143"/>
      <c r="C41" s="143"/>
      <c r="D41" s="144"/>
      <c r="E41" s="142"/>
      <c r="F41" s="143"/>
      <c r="G41" s="143"/>
      <c r="H41" s="143"/>
      <c r="I41" s="144"/>
      <c r="J41" s="142"/>
      <c r="K41" s="143"/>
      <c r="L41" s="143"/>
      <c r="M41" s="143"/>
      <c r="N41" s="144"/>
      <c r="O41" s="103" t="s">
        <v>363</v>
      </c>
      <c r="P41" s="87"/>
      <c r="Q41" s="107" t="s">
        <v>360</v>
      </c>
      <c r="R41" s="42"/>
      <c r="S41" s="11" t="s">
        <v>349</v>
      </c>
      <c r="T41" s="42"/>
    </row>
    <row r="42" spans="1:20" ht="37.5" customHeight="1" x14ac:dyDescent="0.25">
      <c r="A42" s="142"/>
      <c r="B42" s="143"/>
      <c r="C42" s="143"/>
      <c r="D42" s="144"/>
      <c r="E42" s="142"/>
      <c r="F42" s="143"/>
      <c r="G42" s="143"/>
      <c r="H42" s="143"/>
      <c r="I42" s="144"/>
      <c r="J42" s="142"/>
      <c r="K42" s="143"/>
      <c r="L42" s="143"/>
      <c r="M42" s="143"/>
      <c r="N42" s="144"/>
      <c r="O42" s="183" t="s">
        <v>374</v>
      </c>
      <c r="P42" s="184"/>
      <c r="Q42" s="184"/>
      <c r="R42" s="184"/>
      <c r="S42" s="184"/>
      <c r="T42" s="185"/>
    </row>
    <row r="43" spans="1:20" ht="37.5" customHeight="1" thickBot="1" x14ac:dyDescent="0.3">
      <c r="A43" s="145"/>
      <c r="B43" s="146"/>
      <c r="C43" s="146"/>
      <c r="D43" s="147"/>
      <c r="E43" s="145"/>
      <c r="F43" s="146"/>
      <c r="G43" s="146"/>
      <c r="H43" s="146"/>
      <c r="I43" s="147"/>
      <c r="J43" s="145"/>
      <c r="K43" s="146"/>
      <c r="L43" s="146"/>
      <c r="M43" s="146"/>
      <c r="N43" s="147"/>
      <c r="O43" s="186"/>
      <c r="P43" s="187"/>
      <c r="Q43" s="187"/>
      <c r="R43" s="187"/>
      <c r="S43" s="187"/>
      <c r="T43" s="188"/>
    </row>
  </sheetData>
  <mergeCells count="36">
    <mergeCell ref="A40:D43"/>
    <mergeCell ref="E40:I43"/>
    <mergeCell ref="J40:N43"/>
    <mergeCell ref="O42:T43"/>
    <mergeCell ref="H5:I5"/>
    <mergeCell ref="K5:L5"/>
    <mergeCell ref="N5:O5"/>
    <mergeCell ref="P5:Q5"/>
    <mergeCell ref="R5:T5"/>
    <mergeCell ref="A39:D39"/>
    <mergeCell ref="E39:I39"/>
    <mergeCell ref="J39:N39"/>
    <mergeCell ref="O39:T39"/>
    <mergeCell ref="P4:T4"/>
    <mergeCell ref="S2:T2"/>
    <mergeCell ref="A3:B3"/>
    <mergeCell ref="C3:F3"/>
    <mergeCell ref="G3:H3"/>
    <mergeCell ref="I3:M3"/>
    <mergeCell ref="N3:O3"/>
    <mergeCell ref="P3:T3"/>
    <mergeCell ref="A4:B4"/>
    <mergeCell ref="C4:F4"/>
    <mergeCell ref="G4:H4"/>
    <mergeCell ref="I4:M4"/>
    <mergeCell ref="N4:O4"/>
    <mergeCell ref="A1:T1"/>
    <mergeCell ref="A2:B2"/>
    <mergeCell ref="C2:D2"/>
    <mergeCell ref="E2:F2"/>
    <mergeCell ref="G2:H2"/>
    <mergeCell ref="I2:J2"/>
    <mergeCell ref="K2:L2"/>
    <mergeCell ref="M2:N2"/>
    <mergeCell ref="O2:P2"/>
    <mergeCell ref="Q2:R2"/>
  </mergeCells>
  <conditionalFormatting sqref="B7:B27 B38">
    <cfRule type="containsBlanks" priority="40" stopIfTrue="1">
      <formula>LEN(TRIM(B7))=0</formula>
    </cfRule>
    <cfRule type="cellIs" dxfId="258" priority="41" stopIfTrue="1" operator="equal">
      <formula>0</formula>
    </cfRule>
    <cfRule type="cellIs" dxfId="257" priority="42" stopIfTrue="1" operator="equal">
      <formula>1</formula>
    </cfRule>
  </conditionalFormatting>
  <conditionalFormatting sqref="R5">
    <cfRule type="cellIs" dxfId="256" priority="29" stopIfTrue="1" operator="equal">
      <formula>"Failed"</formula>
    </cfRule>
    <cfRule type="cellIs" dxfId="255" priority="33" stopIfTrue="1" operator="equal">
      <formula>"No Entry"</formula>
    </cfRule>
    <cfRule type="cellIs" dxfId="254" priority="36" stopIfTrue="1" operator="equal">
      <formula>"Caution"</formula>
    </cfRule>
    <cfRule type="cellIs" dxfId="253" priority="37" stopIfTrue="1" operator="equal">
      <formula>"Pending"</formula>
    </cfRule>
    <cfRule type="cellIs" dxfId="252" priority="38" stopIfTrue="1" operator="equal">
      <formula>"Mitigated"</formula>
    </cfRule>
    <cfRule type="cellIs" dxfId="251" priority="39" stopIfTrue="1" operator="equal">
      <formula>"Passed"</formula>
    </cfRule>
  </conditionalFormatting>
  <conditionalFormatting sqref="E5 B5">
    <cfRule type="cellIs" dxfId="250" priority="30" operator="equal">
      <formula>"Error"</formula>
    </cfRule>
    <cfRule type="cellIs" dxfId="249" priority="34" operator="equal">
      <formula>"No Entry"</formula>
    </cfRule>
    <cfRule type="cellIs" dxfId="248" priority="35" operator="equal">
      <formula>"Pending"</formula>
    </cfRule>
  </conditionalFormatting>
  <conditionalFormatting sqref="C2">
    <cfRule type="cellIs" dxfId="247" priority="31" operator="equal">
      <formula>"Failed"</formula>
    </cfRule>
    <cfRule type="cellIs" dxfId="246" priority="32" operator="equal">
      <formula>"Pending"</formula>
    </cfRule>
  </conditionalFormatting>
  <conditionalFormatting sqref="T7:T38">
    <cfRule type="containsBlanks" priority="26" stopIfTrue="1">
      <formula>LEN(TRIM(T7))=0</formula>
    </cfRule>
    <cfRule type="cellIs" dxfId="245" priority="27" stopIfTrue="1" operator="lessThan">
      <formula>1</formula>
    </cfRule>
    <cfRule type="cellIs" dxfId="244" priority="28" stopIfTrue="1" operator="equal">
      <formula>1</formula>
    </cfRule>
  </conditionalFormatting>
  <conditionalFormatting sqref="H5">
    <cfRule type="cellIs" dxfId="243" priority="25" stopIfTrue="1" operator="equal">
      <formula>"No Entry"</formula>
    </cfRule>
  </conditionalFormatting>
  <conditionalFormatting sqref="H5:I5">
    <cfRule type="cellIs" dxfId="242" priority="23" operator="equal">
      <formula>"Pending"</formula>
    </cfRule>
    <cfRule type="containsBlanks" priority="24" stopIfTrue="1">
      <formula>LEN(TRIM(H5))=0</formula>
    </cfRule>
  </conditionalFormatting>
  <conditionalFormatting sqref="R5:T5">
    <cfRule type="cellIs" dxfId="241" priority="22" stopIfTrue="1" operator="equal">
      <formula>"Hazardous"</formula>
    </cfRule>
  </conditionalFormatting>
  <conditionalFormatting sqref="G2">
    <cfRule type="cellIs" dxfId="240" priority="20" operator="equal">
      <formula>"Failed"</formula>
    </cfRule>
    <cfRule type="cellIs" dxfId="239" priority="21" operator="equal">
      <formula>"Pending"</formula>
    </cfRule>
  </conditionalFormatting>
  <conditionalFormatting sqref="K2">
    <cfRule type="cellIs" dxfId="238" priority="18" operator="equal">
      <formula>"Failed"</formula>
    </cfRule>
    <cfRule type="cellIs" dxfId="237" priority="19" operator="equal">
      <formula>"Pending"</formula>
    </cfRule>
  </conditionalFormatting>
  <conditionalFormatting sqref="O2">
    <cfRule type="cellIs" dxfId="236" priority="16" operator="equal">
      <formula>"Failed"</formula>
    </cfRule>
    <cfRule type="cellIs" dxfId="235" priority="17" operator="equal">
      <formula>"Pending"</formula>
    </cfRule>
  </conditionalFormatting>
  <conditionalFormatting sqref="S2">
    <cfRule type="cellIs" dxfId="234" priority="14" operator="equal">
      <formula>"Failed"</formula>
    </cfRule>
    <cfRule type="cellIs" dxfId="233" priority="15" operator="equal">
      <formula>"Pending"</formula>
    </cfRule>
  </conditionalFormatting>
  <conditionalFormatting sqref="S2:T2">
    <cfRule type="cellIs" dxfId="232" priority="13" operator="equal">
      <formula>"Passed"</formula>
    </cfRule>
  </conditionalFormatting>
  <conditionalFormatting sqref="D5">
    <cfRule type="cellIs" dxfId="231" priority="10" operator="equal">
      <formula>"Error"</formula>
    </cfRule>
    <cfRule type="cellIs" dxfId="230" priority="11" operator="equal">
      <formula>"No Entry"</formula>
    </cfRule>
    <cfRule type="cellIs" dxfId="229" priority="12" operator="equal">
      <formula>"Pending"</formula>
    </cfRule>
  </conditionalFormatting>
  <conditionalFormatting sqref="F5">
    <cfRule type="cellIs" dxfId="228" priority="7" operator="equal">
      <formula>"Error"</formula>
    </cfRule>
    <cfRule type="cellIs" dxfId="227" priority="8" operator="equal">
      <formula>"No Entry"</formula>
    </cfRule>
    <cfRule type="cellIs" dxfId="226" priority="9" operator="equal">
      <formula>"Pending"</formula>
    </cfRule>
  </conditionalFormatting>
  <conditionalFormatting sqref="K5">
    <cfRule type="cellIs" dxfId="225" priority="6" stopIfTrue="1" operator="equal">
      <formula>"No Entry"</formula>
    </cfRule>
  </conditionalFormatting>
  <conditionalFormatting sqref="K5:L5">
    <cfRule type="cellIs" dxfId="224" priority="4" operator="equal">
      <formula>"Pending"</formula>
    </cfRule>
    <cfRule type="containsBlanks" priority="5" stopIfTrue="1">
      <formula>LEN(TRIM(K5))=0</formula>
    </cfRule>
  </conditionalFormatting>
  <conditionalFormatting sqref="N5">
    <cfRule type="cellIs" dxfId="223" priority="3" stopIfTrue="1" operator="equal">
      <formula>"No Entry"</formula>
    </cfRule>
  </conditionalFormatting>
  <conditionalFormatting sqref="N5:O5">
    <cfRule type="cellIs" dxfId="222" priority="1" operator="equal">
      <formula>"Pending"</formula>
    </cfRule>
    <cfRule type="containsBlanks" priority="2" stopIfTrue="1">
      <formula>LEN(TRIM(N5))=0</formula>
    </cfRule>
  </conditionalFormatting>
  <hyperlinks>
    <hyperlink ref="A1:T1" location="Summary!A1" display="Service de Génétique CHU Liège (BE/BEL). Tool for Sample Identification / Tracability  KASP Fluo vs. NGS.©"/>
  </hyperlinks>
  <printOptions horizontalCentered="1" verticalCentered="1"/>
  <pageMargins left="0.39370078740157483" right="0.39370078740157483" top="0.39370078740157483" bottom="0.39370078740157483" header="0.19685039370078741" footer="0.19685039370078741"/>
  <pageSetup paperSize="9" scale="48" orientation="landscape" horizontalDpi="0" verticalDpi="0" r:id="rId1"/>
  <headerFooter>
    <oddHeader>&amp;CSample01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0"/>
  <sheetViews>
    <sheetView tabSelected="1" view="pageBreakPreview" topLeftCell="A10" zoomScale="60" zoomScaleNormal="70" workbookViewId="0">
      <selection activeCell="T20" sqref="T20"/>
    </sheetView>
  </sheetViews>
  <sheetFormatPr baseColWidth="10" defaultRowHeight="15" x14ac:dyDescent="0.25"/>
  <cols>
    <col min="1" max="16" width="16.140625" style="15" customWidth="1"/>
    <col min="17" max="16384" width="11.42578125" style="15"/>
  </cols>
  <sheetData>
    <row r="1" spans="1:16" ht="29.25" thickBot="1" x14ac:dyDescent="0.3">
      <c r="A1" s="133" t="s">
        <v>313</v>
      </c>
      <c r="B1" s="133"/>
      <c r="C1" s="133"/>
      <c r="D1" s="133"/>
      <c r="E1" s="133"/>
      <c r="F1" s="133"/>
      <c r="G1" s="133"/>
      <c r="H1" s="133"/>
      <c r="I1" s="133"/>
      <c r="J1" s="133"/>
      <c r="K1" s="133"/>
      <c r="L1" s="133"/>
      <c r="M1" s="133"/>
      <c r="N1" s="133"/>
      <c r="O1" s="133"/>
      <c r="P1" s="133"/>
    </row>
    <row r="2" spans="1:16" ht="22.5" customHeight="1" thickBot="1" x14ac:dyDescent="0.3">
      <c r="A2" s="151" t="s">
        <v>10</v>
      </c>
      <c r="B2" s="152"/>
      <c r="C2" s="148"/>
      <c r="D2" s="149" t="str">
        <f>IF(UserData!C9="Passed",UserData!C4,UserData!C9)</f>
        <v>Pending</v>
      </c>
      <c r="E2" s="153"/>
      <c r="F2" s="44" t="s">
        <v>11</v>
      </c>
      <c r="G2" s="149" t="str">
        <f>IF(UserData!C9="Passed",UserData!C5,UserData!C9)</f>
        <v>Pending</v>
      </c>
      <c r="H2" s="153"/>
      <c r="I2" s="151" t="s">
        <v>381</v>
      </c>
      <c r="J2" s="152"/>
      <c r="K2" s="148"/>
      <c r="L2" s="149" t="str">
        <f>IF(UserData!C9="Passed",UserData!C6,UserData!C9)</f>
        <v>Pending</v>
      </c>
      <c r="M2" s="153"/>
      <c r="N2" s="44" t="s">
        <v>12</v>
      </c>
      <c r="O2" s="149" t="str">
        <f>IF(UserData!C9="Passed",UserData!C7,UserData!C9)</f>
        <v>Pending</v>
      </c>
      <c r="P2" s="153"/>
    </row>
    <row r="3" spans="1:16" ht="22.5" customHeight="1" x14ac:dyDescent="0.25">
      <c r="A3" s="154" t="s">
        <v>2</v>
      </c>
      <c r="B3" s="155"/>
      <c r="C3" s="155"/>
      <c r="D3" s="155" t="str">
        <f>IF(Sample_1!C3="","",Sample_1!C3)</f>
        <v/>
      </c>
      <c r="E3" s="155"/>
      <c r="F3" s="156"/>
      <c r="G3" s="156"/>
      <c r="H3" s="157"/>
      <c r="I3" s="154" t="s">
        <v>3</v>
      </c>
      <c r="J3" s="155"/>
      <c r="K3" s="155"/>
      <c r="L3" s="156" t="str">
        <f>IF(Sample_1!I3="","",Sample_1!I3)</f>
        <v/>
      </c>
      <c r="M3" s="156"/>
      <c r="N3" s="156"/>
      <c r="O3" s="156"/>
      <c r="P3" s="157"/>
    </row>
    <row r="4" spans="1:16" ht="22.5" customHeight="1" thickBot="1" x14ac:dyDescent="0.3">
      <c r="A4" s="160" t="s">
        <v>371</v>
      </c>
      <c r="B4" s="161"/>
      <c r="C4" s="161"/>
      <c r="D4" s="161" t="str">
        <f>IF(Sample_1!I4="","",Sample_1!I4)</f>
        <v/>
      </c>
      <c r="E4" s="161"/>
      <c r="F4" s="162"/>
      <c r="G4" s="162"/>
      <c r="H4" s="163"/>
      <c r="I4" s="160" t="s">
        <v>345</v>
      </c>
      <c r="J4" s="161"/>
      <c r="K4" s="162"/>
      <c r="L4" s="162" t="str">
        <f>IF(Sample_1!P3="","",Sample_1!P3)</f>
        <v/>
      </c>
      <c r="M4" s="162"/>
      <c r="N4" s="162"/>
      <c r="O4" s="162"/>
      <c r="P4" s="163"/>
    </row>
    <row r="5" spans="1:16" ht="22.5" customHeight="1" thickBot="1" x14ac:dyDescent="0.3">
      <c r="A5" s="44" t="s">
        <v>6</v>
      </c>
      <c r="B5" s="148" t="s">
        <v>373</v>
      </c>
      <c r="C5" s="149"/>
      <c r="D5" s="148" t="s">
        <v>372</v>
      </c>
      <c r="E5" s="149"/>
      <c r="F5" s="150"/>
      <c r="G5" s="16" t="s">
        <v>7</v>
      </c>
      <c r="H5" s="44" t="s">
        <v>273</v>
      </c>
      <c r="I5" s="45" t="s">
        <v>271</v>
      </c>
      <c r="J5" s="52" t="s">
        <v>272</v>
      </c>
      <c r="K5" s="151" t="s">
        <v>366</v>
      </c>
      <c r="L5" s="149"/>
      <c r="M5" s="148" t="s">
        <v>367</v>
      </c>
      <c r="N5" s="149"/>
      <c r="O5" s="148" t="s">
        <v>368</v>
      </c>
      <c r="P5" s="150"/>
    </row>
    <row r="6" spans="1:16" ht="22.5" customHeight="1" x14ac:dyDescent="0.25">
      <c r="A6" s="50" t="s">
        <v>275</v>
      </c>
      <c r="B6" s="155" t="str">
        <f>IF(Sample_1!$C$4="","",Sample_1!$C$4)</f>
        <v/>
      </c>
      <c r="C6" s="156"/>
      <c r="D6" s="155" t="str">
        <f>IF(Sample_1!$P$4="","",Sample_1!$P$4)</f>
        <v/>
      </c>
      <c r="E6" s="156"/>
      <c r="F6" s="157"/>
      <c r="G6" s="53" t="str">
        <f>IF(B6="","",Sample_1!$R$5)</f>
        <v/>
      </c>
      <c r="H6" s="116" t="str">
        <f>IF(B6="","",Sample_1!$B$5)</f>
        <v/>
      </c>
      <c r="I6" s="63" t="str">
        <f>IF(B6="","",Sample_1!$D$5)</f>
        <v/>
      </c>
      <c r="J6" s="64" t="str">
        <f>IF(B6="","",Sample_1!$F$5)</f>
        <v/>
      </c>
      <c r="K6" s="189" t="str">
        <f>IF(B6="","",Sample_1!$H$5)</f>
        <v/>
      </c>
      <c r="L6" s="190"/>
      <c r="M6" s="191" t="str">
        <f>IF(B6="","",Sample_1!$K$5)</f>
        <v/>
      </c>
      <c r="N6" s="190"/>
      <c r="O6" s="191" t="str">
        <f>IF(B6="","",Sample_1!$N$5)</f>
        <v/>
      </c>
      <c r="P6" s="192"/>
    </row>
    <row r="7" spans="1:16" ht="22.5" customHeight="1" x14ac:dyDescent="0.25">
      <c r="A7" s="57" t="s">
        <v>276</v>
      </c>
      <c r="B7" s="158" t="str">
        <f>IF(Sample_2!$C$4="","",Sample_2!$C$4)</f>
        <v/>
      </c>
      <c r="C7" s="159"/>
      <c r="D7" s="158" t="str">
        <f>IF(Sample_2!$P$4="","",Sample_2!$P$4)</f>
        <v/>
      </c>
      <c r="E7" s="159"/>
      <c r="F7" s="166"/>
      <c r="G7" s="60" t="str">
        <f>IF(B7="","",Sample_2!$R$5)</f>
        <v/>
      </c>
      <c r="H7" s="117" t="str">
        <f>IF(B7="","",Sample_2!$B$5)</f>
        <v/>
      </c>
      <c r="I7" s="65" t="str">
        <f>IF(B7="","",Sample_2!$D$5)</f>
        <v/>
      </c>
      <c r="J7" s="66" t="str">
        <f>IF(B7="","",Sample_2!$F$5)</f>
        <v/>
      </c>
      <c r="K7" s="193" t="str">
        <f>IF(B7="","",Sample_2!$H$5)</f>
        <v/>
      </c>
      <c r="L7" s="194"/>
      <c r="M7" s="195" t="str">
        <f>IF(B7="","",Sample_2!$K$5)</f>
        <v/>
      </c>
      <c r="N7" s="194"/>
      <c r="O7" s="195" t="str">
        <f>IF(B7="","",Sample_2!$N$5)</f>
        <v/>
      </c>
      <c r="P7" s="196"/>
    </row>
    <row r="8" spans="1:16" ht="22.5" customHeight="1" x14ac:dyDescent="0.25">
      <c r="A8" s="51" t="s">
        <v>277</v>
      </c>
      <c r="B8" s="134" t="str">
        <f>IF(Sample_3!$C$4="","",Sample_3!$C$4)</f>
        <v/>
      </c>
      <c r="C8" s="135"/>
      <c r="D8" s="134" t="str">
        <f>IF(Sample_3!$P$4="","",Sample_3!$P$4)</f>
        <v/>
      </c>
      <c r="E8" s="135"/>
      <c r="F8" s="167"/>
      <c r="G8" s="54" t="str">
        <f>IF(B8="","",Sample_3!$R$5)</f>
        <v/>
      </c>
      <c r="H8" s="118" t="str">
        <f>IF(B8="","",Sample_3!$B$5)</f>
        <v/>
      </c>
      <c r="I8" s="67" t="str">
        <f>IF(B8="","",Sample_3!$D$5)</f>
        <v/>
      </c>
      <c r="J8" s="68" t="str">
        <f>IF(B8="","",Sample_3!$F$5)</f>
        <v/>
      </c>
      <c r="K8" s="197" t="str">
        <f>IF(B8="","",Sample_3!$H$5)</f>
        <v/>
      </c>
      <c r="L8" s="198"/>
      <c r="M8" s="199" t="str">
        <f>IF(B8="","",Sample_3!$K$5)</f>
        <v/>
      </c>
      <c r="N8" s="198"/>
      <c r="O8" s="199" t="str">
        <f>IF(B8="","",Sample_3!$N$5)</f>
        <v/>
      </c>
      <c r="P8" s="200"/>
    </row>
    <row r="9" spans="1:16" ht="22.5" customHeight="1" x14ac:dyDescent="0.25">
      <c r="A9" s="57" t="s">
        <v>278</v>
      </c>
      <c r="B9" s="158" t="str">
        <f>IF(Sample_4!$C$4="","",Sample_4!$C$4)</f>
        <v/>
      </c>
      <c r="C9" s="159"/>
      <c r="D9" s="158" t="str">
        <f>IF(Sample_4!$P$4="","",Sample_4!$P$4)</f>
        <v/>
      </c>
      <c r="E9" s="159"/>
      <c r="F9" s="166"/>
      <c r="G9" s="60" t="str">
        <f>IF(B9="","",Sample_4!$R$5)</f>
        <v/>
      </c>
      <c r="H9" s="117" t="str">
        <f>IF(B9="","",Sample_4!$B$5)</f>
        <v/>
      </c>
      <c r="I9" s="65" t="str">
        <f>IF(B9="","",Sample_4!$D$5)</f>
        <v/>
      </c>
      <c r="J9" s="66" t="str">
        <f>IF(B9="","",Sample_4!$F$5)</f>
        <v/>
      </c>
      <c r="K9" s="193" t="str">
        <f>IF(B9="","",Sample_4!$H$5)</f>
        <v/>
      </c>
      <c r="L9" s="194"/>
      <c r="M9" s="195" t="str">
        <f>IF(B9="","",Sample_4!$K$5)</f>
        <v/>
      </c>
      <c r="N9" s="194"/>
      <c r="O9" s="195" t="str">
        <f>IF(B9="","",Sample_4!$N$5)</f>
        <v/>
      </c>
      <c r="P9" s="196"/>
    </row>
    <row r="10" spans="1:16" ht="22.5" customHeight="1" x14ac:dyDescent="0.25">
      <c r="A10" s="51" t="s">
        <v>279</v>
      </c>
      <c r="B10" s="134" t="str">
        <f>IF(Sample_5!$C$4="","",Sample_5!$C$4)</f>
        <v/>
      </c>
      <c r="C10" s="135"/>
      <c r="D10" s="134" t="str">
        <f>IF(Sample_5!$P$4="","",Sample_5!$P$4)</f>
        <v/>
      </c>
      <c r="E10" s="135"/>
      <c r="F10" s="167"/>
      <c r="G10" s="54" t="str">
        <f>IF(B10="","",Sample_5!$R$5)</f>
        <v/>
      </c>
      <c r="H10" s="118" t="str">
        <f>IF(B10="","",Sample_5!$B$5)</f>
        <v/>
      </c>
      <c r="I10" s="67" t="str">
        <f>IF(B10="","",Sample_5!$D$5)</f>
        <v/>
      </c>
      <c r="J10" s="68" t="str">
        <f>IF(B10="","",Sample_5!$F$5)</f>
        <v/>
      </c>
      <c r="K10" s="197" t="str">
        <f>IF(B10="","",Sample_5!$H$5)</f>
        <v/>
      </c>
      <c r="L10" s="198"/>
      <c r="M10" s="199" t="str">
        <f>IF(B10="","",Sample_5!$K$5)</f>
        <v/>
      </c>
      <c r="N10" s="198"/>
      <c r="O10" s="199" t="str">
        <f>IF(B10="","",Sample_5!$N$5)</f>
        <v/>
      </c>
      <c r="P10" s="200"/>
    </row>
    <row r="11" spans="1:16" ht="22.5" customHeight="1" x14ac:dyDescent="0.25">
      <c r="A11" s="57" t="s">
        <v>280</v>
      </c>
      <c r="B11" s="158" t="str">
        <f>IF(Sample_6!$C$4="","",Sample_6!$C$4)</f>
        <v/>
      </c>
      <c r="C11" s="159"/>
      <c r="D11" s="158" t="str">
        <f>IF(Sample_6!$P$4="","",Sample_6!$P$4)</f>
        <v/>
      </c>
      <c r="E11" s="159"/>
      <c r="F11" s="166"/>
      <c r="G11" s="60" t="str">
        <f>IF(B11="","",Sample_6!$R$5)</f>
        <v/>
      </c>
      <c r="H11" s="117" t="str">
        <f>IF(B11="","",Sample_6!$B$5)</f>
        <v/>
      </c>
      <c r="I11" s="65" t="str">
        <f>IF(B11="","",Sample_6!$D$5)</f>
        <v/>
      </c>
      <c r="J11" s="66" t="str">
        <f>IF(B11="","",Sample_6!$F$5)</f>
        <v/>
      </c>
      <c r="K11" s="193" t="str">
        <f>IF(B11="","",Sample_6!$H$5)</f>
        <v/>
      </c>
      <c r="L11" s="194"/>
      <c r="M11" s="195" t="str">
        <f>IF(B11="","",Sample_6!$K$5)</f>
        <v/>
      </c>
      <c r="N11" s="194"/>
      <c r="O11" s="195" t="str">
        <f>IF(B11="","",Sample_6!$N$5)</f>
        <v/>
      </c>
      <c r="P11" s="196"/>
    </row>
    <row r="12" spans="1:16" ht="22.5" customHeight="1" x14ac:dyDescent="0.25">
      <c r="A12" s="51" t="s">
        <v>281</v>
      </c>
      <c r="B12" s="134" t="str">
        <f>IF(Sample_7!$C$4="","",Sample_7!$C$4)</f>
        <v/>
      </c>
      <c r="C12" s="135"/>
      <c r="D12" s="134" t="str">
        <f>IF(Sample_7!$P$4="","",Sample_7!$P$4)</f>
        <v/>
      </c>
      <c r="E12" s="135"/>
      <c r="F12" s="167"/>
      <c r="G12" s="54" t="str">
        <f>IF(B12="","",Sample_7!$R$5)</f>
        <v/>
      </c>
      <c r="H12" s="118" t="str">
        <f>IF(B12="","",Sample_7!$B$5)</f>
        <v/>
      </c>
      <c r="I12" s="67" t="str">
        <f>IF(B12="","",Sample_7!$D$5)</f>
        <v/>
      </c>
      <c r="J12" s="68" t="str">
        <f>IF(B12="","",Sample_7!$F$5)</f>
        <v/>
      </c>
      <c r="K12" s="197" t="str">
        <f>IF(B12="","",Sample_7!$H$5)</f>
        <v/>
      </c>
      <c r="L12" s="198"/>
      <c r="M12" s="199" t="str">
        <f>IF(B12="","",Sample_7!$K$5)</f>
        <v/>
      </c>
      <c r="N12" s="198"/>
      <c r="O12" s="199" t="str">
        <f>IF(B12="","",Sample_7!$N$5)</f>
        <v/>
      </c>
      <c r="P12" s="200"/>
    </row>
    <row r="13" spans="1:16" ht="22.5" customHeight="1" x14ac:dyDescent="0.25">
      <c r="A13" s="57" t="s">
        <v>283</v>
      </c>
      <c r="B13" s="158" t="str">
        <f>IF(Sample_8!$C$4="","",Sample_8!$C$4)</f>
        <v/>
      </c>
      <c r="C13" s="159"/>
      <c r="D13" s="158" t="str">
        <f>IF(Sample_8!$P$4="","",Sample_8!$P$4)</f>
        <v/>
      </c>
      <c r="E13" s="159"/>
      <c r="F13" s="166"/>
      <c r="G13" s="60" t="str">
        <f>IF(B13="","",Sample_8!$R$5)</f>
        <v/>
      </c>
      <c r="H13" s="117" t="str">
        <f>IF(B13="","",Sample_8!$B$5)</f>
        <v/>
      </c>
      <c r="I13" s="65" t="str">
        <f>IF(B13="","",Sample_8!$D$5)</f>
        <v/>
      </c>
      <c r="J13" s="66" t="str">
        <f>IF(B13="","",Sample_8!$F$5)</f>
        <v/>
      </c>
      <c r="K13" s="193" t="str">
        <f>IF(B13="","",Sample_8!$H$5)</f>
        <v/>
      </c>
      <c r="L13" s="194"/>
      <c r="M13" s="195" t="str">
        <f>IF(B13="","",Sample_8!$K$5)</f>
        <v/>
      </c>
      <c r="N13" s="194"/>
      <c r="O13" s="195" t="str">
        <f>IF(B13="","",Sample_8!$N$5)</f>
        <v/>
      </c>
      <c r="P13" s="196"/>
    </row>
    <row r="14" spans="1:16" ht="22.5" customHeight="1" x14ac:dyDescent="0.25">
      <c r="A14" s="51" t="s">
        <v>284</v>
      </c>
      <c r="B14" s="134" t="str">
        <f>IF(Sample_9!$C$4="","",Sample_9!$C$4)</f>
        <v/>
      </c>
      <c r="C14" s="135"/>
      <c r="D14" s="134" t="str">
        <f>IF(Sample_9!$P$4="","",Sample_9!$P$4)</f>
        <v/>
      </c>
      <c r="E14" s="135"/>
      <c r="F14" s="167"/>
      <c r="G14" s="54" t="str">
        <f>IF(B14="","",Sample_9!$R$5)</f>
        <v/>
      </c>
      <c r="H14" s="118" t="str">
        <f>IF(B14="","",Sample_9!$B$5)</f>
        <v/>
      </c>
      <c r="I14" s="67" t="str">
        <f>IF(B14="","",Sample_9!$D$5)</f>
        <v/>
      </c>
      <c r="J14" s="68" t="str">
        <f>IF(B14="","",Sample_9!$F$5)</f>
        <v/>
      </c>
      <c r="K14" s="197" t="str">
        <f>IF(B14="","",Sample_9!$H$5)</f>
        <v/>
      </c>
      <c r="L14" s="198"/>
      <c r="M14" s="199" t="str">
        <f>IF(B14="","",Sample_9!$K$5)</f>
        <v/>
      </c>
      <c r="N14" s="198"/>
      <c r="O14" s="199" t="str">
        <f>IF(B14="","",Sample_9!$N$5)</f>
        <v/>
      </c>
      <c r="P14" s="200"/>
    </row>
    <row r="15" spans="1:16" ht="22.5" customHeight="1" x14ac:dyDescent="0.25">
      <c r="A15" s="57" t="s">
        <v>285</v>
      </c>
      <c r="B15" s="158" t="str">
        <f>IF(Sample_10!$C$4="","",Sample_10!$C$4)</f>
        <v/>
      </c>
      <c r="C15" s="159"/>
      <c r="D15" s="158" t="str">
        <f>IF(Sample_10!$P$4="","",Sample_10!$P$4)</f>
        <v/>
      </c>
      <c r="E15" s="159"/>
      <c r="F15" s="166"/>
      <c r="G15" s="60" t="str">
        <f>IF(B15="","",Sample_10!$R$5)</f>
        <v/>
      </c>
      <c r="H15" s="117" t="str">
        <f>IF(B15="","",Sample_10!$B$5)</f>
        <v/>
      </c>
      <c r="I15" s="65" t="str">
        <f>IF(B15="","",Sample_10!$D$5)</f>
        <v/>
      </c>
      <c r="J15" s="66" t="str">
        <f>IF(B15="","",Sample_10!$F$5)</f>
        <v/>
      </c>
      <c r="K15" s="193" t="str">
        <f>IF(B15="","",Sample_10!$H$5)</f>
        <v/>
      </c>
      <c r="L15" s="194"/>
      <c r="M15" s="195" t="str">
        <f>IF(B15="","",Sample_10!$K$5)</f>
        <v/>
      </c>
      <c r="N15" s="194"/>
      <c r="O15" s="195" t="str">
        <f>IF(B15="","",Sample_10!$N$5)</f>
        <v/>
      </c>
      <c r="P15" s="196"/>
    </row>
    <row r="16" spans="1:16" ht="22.5" customHeight="1" x14ac:dyDescent="0.25">
      <c r="A16" s="51" t="s">
        <v>286</v>
      </c>
      <c r="B16" s="134" t="str">
        <f>IF(Sample_11!$C$4="","",Sample_11!$C$4)</f>
        <v/>
      </c>
      <c r="C16" s="135"/>
      <c r="D16" s="134" t="str">
        <f>IF(Sample_11!$P$4="","",Sample_11!$P$4)</f>
        <v/>
      </c>
      <c r="E16" s="135"/>
      <c r="F16" s="167"/>
      <c r="G16" s="54" t="str">
        <f>IF(B16="","",Sample_11!$R$5)</f>
        <v/>
      </c>
      <c r="H16" s="118" t="str">
        <f>IF(B16="","",Sample_11!$B$5)</f>
        <v/>
      </c>
      <c r="I16" s="67" t="str">
        <f>IF(B16="","",Sample_11!$D$5)</f>
        <v/>
      </c>
      <c r="J16" s="68" t="str">
        <f>IF(B16="","",Sample_11!$F$5)</f>
        <v/>
      </c>
      <c r="K16" s="197" t="str">
        <f>IF(B16="","",Sample_11!$H$5)</f>
        <v/>
      </c>
      <c r="L16" s="198"/>
      <c r="M16" s="199" t="str">
        <f>IF(B16="","",Sample_11!$K$5)</f>
        <v/>
      </c>
      <c r="N16" s="198"/>
      <c r="O16" s="199" t="str">
        <f>IF(B16="","",Sample_11!$N$5)</f>
        <v/>
      </c>
      <c r="P16" s="200"/>
    </row>
    <row r="17" spans="1:16" ht="22.5" customHeight="1" x14ac:dyDescent="0.25">
      <c r="A17" s="57" t="s">
        <v>287</v>
      </c>
      <c r="B17" s="158" t="str">
        <f>IF(Sample_12!$C$4="","",Sample_12!$C$4)</f>
        <v/>
      </c>
      <c r="C17" s="159"/>
      <c r="D17" s="158" t="str">
        <f>IF(Sample_12!$P$4="","",Sample_12!$P$4)</f>
        <v/>
      </c>
      <c r="E17" s="159"/>
      <c r="F17" s="166"/>
      <c r="G17" s="60" t="str">
        <f>IF(B17="","",Sample_12!$R$5)</f>
        <v/>
      </c>
      <c r="H17" s="117" t="str">
        <f>IF(B17="","",Sample_12!$B$5)</f>
        <v/>
      </c>
      <c r="I17" s="65" t="str">
        <f>IF(B17="","",Sample_12!$D$5)</f>
        <v/>
      </c>
      <c r="J17" s="66" t="str">
        <f>IF(B17="","",Sample_12!$F$5)</f>
        <v/>
      </c>
      <c r="K17" s="193" t="str">
        <f>IF(B17="","",Sample_12!$H$5)</f>
        <v/>
      </c>
      <c r="L17" s="194"/>
      <c r="M17" s="195" t="str">
        <f>IF(B17="","",Sample_12!$K$5)</f>
        <v/>
      </c>
      <c r="N17" s="194"/>
      <c r="O17" s="195" t="str">
        <f>IF(B17="","",Sample_12!$N$5)</f>
        <v/>
      </c>
      <c r="P17" s="196"/>
    </row>
    <row r="18" spans="1:16" ht="22.5" customHeight="1" x14ac:dyDescent="0.25">
      <c r="A18" s="51" t="s">
        <v>288</v>
      </c>
      <c r="B18" s="134" t="str">
        <f>IF(Sample_13!$C$4="","",Sample_13!$C$4)</f>
        <v/>
      </c>
      <c r="C18" s="135"/>
      <c r="D18" s="134" t="str">
        <f>IF(Sample_13!$P$4="","",Sample_13!$P$4)</f>
        <v/>
      </c>
      <c r="E18" s="135"/>
      <c r="F18" s="167"/>
      <c r="G18" s="54" t="str">
        <f>IF(B18="","",Sample_13!$R$5)</f>
        <v/>
      </c>
      <c r="H18" s="118" t="str">
        <f>IF(B18="","",Sample_13!$B$5)</f>
        <v/>
      </c>
      <c r="I18" s="67" t="str">
        <f>IF(B18="","",Sample_13!$D$5)</f>
        <v/>
      </c>
      <c r="J18" s="68" t="str">
        <f>IF(B18="","",Sample_13!$F$5)</f>
        <v/>
      </c>
      <c r="K18" s="197" t="str">
        <f>IF(B18="","",Sample_13!$H$5)</f>
        <v/>
      </c>
      <c r="L18" s="198"/>
      <c r="M18" s="199" t="str">
        <f>IF(B18="","",Sample_13!$K$5)</f>
        <v/>
      </c>
      <c r="N18" s="198"/>
      <c r="O18" s="199" t="str">
        <f>IF(B18="","",Sample_13!$N$5)</f>
        <v/>
      </c>
      <c r="P18" s="200"/>
    </row>
    <row r="19" spans="1:16" ht="22.5" customHeight="1" x14ac:dyDescent="0.25">
      <c r="A19" s="57" t="s">
        <v>289</v>
      </c>
      <c r="B19" s="158" t="str">
        <f>IF(Sample_14!$C$4="","",Sample_14!$C$4)</f>
        <v/>
      </c>
      <c r="C19" s="159"/>
      <c r="D19" s="158" t="str">
        <f>IF(Sample_14!$P$4="","",Sample_14!$P$4)</f>
        <v/>
      </c>
      <c r="E19" s="159"/>
      <c r="F19" s="166"/>
      <c r="G19" s="60" t="str">
        <f>IF(B19="","",Sample_14!$R$5)</f>
        <v/>
      </c>
      <c r="H19" s="117" t="str">
        <f>IF(B19="","",Sample_14!$B$5)</f>
        <v/>
      </c>
      <c r="I19" s="65" t="str">
        <f>IF(B19="","",Sample_14!$D$5)</f>
        <v/>
      </c>
      <c r="J19" s="66" t="str">
        <f>IF(B19="","",Sample_14!$F$5)</f>
        <v/>
      </c>
      <c r="K19" s="193" t="str">
        <f>IF(B19="","",Sample_14!$H$5)</f>
        <v/>
      </c>
      <c r="L19" s="194"/>
      <c r="M19" s="195" t="str">
        <f>IF(B19="","",Sample_14!$K$5)</f>
        <v/>
      </c>
      <c r="N19" s="194"/>
      <c r="O19" s="195" t="str">
        <f>IF(B19="","",Sample_14!$N$5)</f>
        <v/>
      </c>
      <c r="P19" s="196"/>
    </row>
    <row r="20" spans="1:16" ht="22.5" customHeight="1" x14ac:dyDescent="0.25">
      <c r="A20" s="51" t="s">
        <v>290</v>
      </c>
      <c r="B20" s="134" t="str">
        <f>IF(Sample_15!$C$4="","",Sample_15!$C$4)</f>
        <v/>
      </c>
      <c r="C20" s="135"/>
      <c r="D20" s="134" t="str">
        <f>IF(Sample_15!$P$4="","",Sample_15!$P$4)</f>
        <v/>
      </c>
      <c r="E20" s="135"/>
      <c r="F20" s="167"/>
      <c r="G20" s="54" t="str">
        <f>IF(B20="","",Sample_15!$R$5)</f>
        <v/>
      </c>
      <c r="H20" s="118" t="str">
        <f>IF(B20="","",Sample_15!$B$5)</f>
        <v/>
      </c>
      <c r="I20" s="67" t="str">
        <f>IF(B20="","",Sample_15!$D$5)</f>
        <v/>
      </c>
      <c r="J20" s="68" t="str">
        <f>IF(B20="","",Sample_15!$F$5)</f>
        <v/>
      </c>
      <c r="K20" s="197" t="str">
        <f>IF(B20="","",Sample_15!$H$5)</f>
        <v/>
      </c>
      <c r="L20" s="198"/>
      <c r="M20" s="199" t="str">
        <f>IF(B20="","",Sample_15!$K$5)</f>
        <v/>
      </c>
      <c r="N20" s="198"/>
      <c r="O20" s="199" t="str">
        <f>IF(B20="","",Sample_15!$N$5)</f>
        <v/>
      </c>
      <c r="P20" s="200"/>
    </row>
    <row r="21" spans="1:16" ht="22.5" customHeight="1" x14ac:dyDescent="0.25">
      <c r="A21" s="57" t="s">
        <v>291</v>
      </c>
      <c r="B21" s="158" t="str">
        <f>IF(Sample_16!$C$4="","",Sample_16!$C$4)</f>
        <v/>
      </c>
      <c r="C21" s="159"/>
      <c r="D21" s="158" t="str">
        <f>IF(Sample_16!$P$4="","",Sample_16!$P$4)</f>
        <v/>
      </c>
      <c r="E21" s="159"/>
      <c r="F21" s="166"/>
      <c r="G21" s="60" t="str">
        <f>IF(B21="","",Sample_16!$R$5)</f>
        <v/>
      </c>
      <c r="H21" s="117" t="str">
        <f>IF(B21="","",Sample_16!$B$5)</f>
        <v/>
      </c>
      <c r="I21" s="65" t="str">
        <f>IF(B21="","",Sample_16!$D$5)</f>
        <v/>
      </c>
      <c r="J21" s="66" t="str">
        <f>IF(B21="","",Sample_16!$F$5)</f>
        <v/>
      </c>
      <c r="K21" s="193" t="str">
        <f>IF(B21="","",Sample_16!$H$5)</f>
        <v/>
      </c>
      <c r="L21" s="194"/>
      <c r="M21" s="195" t="str">
        <f>IF(B21="","",Sample_16!$K$5)</f>
        <v/>
      </c>
      <c r="N21" s="194"/>
      <c r="O21" s="195" t="str">
        <f>IF(B21="","",Sample_16!$N$5)</f>
        <v/>
      </c>
      <c r="P21" s="196"/>
    </row>
    <row r="22" spans="1:16" ht="22.5" customHeight="1" x14ac:dyDescent="0.25">
      <c r="A22" s="51" t="s">
        <v>292</v>
      </c>
      <c r="B22" s="134" t="str">
        <f>IF(Sample_17!$C$4="","",Sample_17!$C$4)</f>
        <v/>
      </c>
      <c r="C22" s="135"/>
      <c r="D22" s="134" t="str">
        <f>IF(Sample_17!$P$4="","",Sample_17!$P$4)</f>
        <v/>
      </c>
      <c r="E22" s="135"/>
      <c r="F22" s="167"/>
      <c r="G22" s="54" t="str">
        <f>IF(B22="","",Sample_17!$R$5)</f>
        <v/>
      </c>
      <c r="H22" s="118" t="str">
        <f>IF(B22="","",Sample_17!$B$5)</f>
        <v/>
      </c>
      <c r="I22" s="67" t="str">
        <f>IF(B22="","",Sample_17!$D$5)</f>
        <v/>
      </c>
      <c r="J22" s="68" t="str">
        <f>IF(B22="","",Sample_17!$F$5)</f>
        <v/>
      </c>
      <c r="K22" s="197" t="str">
        <f>IF(B22="","",Sample_17!$H$5)</f>
        <v/>
      </c>
      <c r="L22" s="198"/>
      <c r="M22" s="199" t="str">
        <f>IF(B22="","",Sample_17!$K$5)</f>
        <v/>
      </c>
      <c r="N22" s="198"/>
      <c r="O22" s="199" t="str">
        <f>IF(B22="","",Sample_17!$N$5)</f>
        <v/>
      </c>
      <c r="P22" s="200"/>
    </row>
    <row r="23" spans="1:16" ht="22.5" customHeight="1" x14ac:dyDescent="0.25">
      <c r="A23" s="57" t="s">
        <v>293</v>
      </c>
      <c r="B23" s="158" t="str">
        <f>IF(Sample_18!$C$4="","",Sample_18!$C$4)</f>
        <v/>
      </c>
      <c r="C23" s="159"/>
      <c r="D23" s="158" t="str">
        <f>IF(Sample_18!$P$4="","",Sample_18!$P$4)</f>
        <v/>
      </c>
      <c r="E23" s="159"/>
      <c r="F23" s="166"/>
      <c r="G23" s="60" t="str">
        <f>IF(B23="","",Sample_18!$R$5)</f>
        <v/>
      </c>
      <c r="H23" s="117" t="str">
        <f>IF(B23="","",Sample_18!$B$5)</f>
        <v/>
      </c>
      <c r="I23" s="65" t="str">
        <f>IF(B23="","",Sample_18!$D$5)</f>
        <v/>
      </c>
      <c r="J23" s="66" t="str">
        <f>IF(B23="","",Sample_18!$F$5)</f>
        <v/>
      </c>
      <c r="K23" s="193" t="str">
        <f>IF(B23="","",Sample_18!$H$5)</f>
        <v/>
      </c>
      <c r="L23" s="194"/>
      <c r="M23" s="195" t="str">
        <f>IF(B23="","",Sample_18!$K$5)</f>
        <v/>
      </c>
      <c r="N23" s="194"/>
      <c r="O23" s="195" t="str">
        <f>IF(B23="","",Sample_18!$N$5)</f>
        <v/>
      </c>
      <c r="P23" s="196"/>
    </row>
    <row r="24" spans="1:16" ht="22.5" customHeight="1" x14ac:dyDescent="0.25">
      <c r="A24" s="51" t="s">
        <v>294</v>
      </c>
      <c r="B24" s="134" t="str">
        <f>IF(Sample_19!$C$4="","",Sample_19!$C$4)</f>
        <v/>
      </c>
      <c r="C24" s="135"/>
      <c r="D24" s="134" t="str">
        <f>IF(Sample_19!$P$4="","",Sample_19!$P$4)</f>
        <v/>
      </c>
      <c r="E24" s="135"/>
      <c r="F24" s="167"/>
      <c r="G24" s="54" t="str">
        <f>IF(B24="","",Sample_19!$R$5)</f>
        <v/>
      </c>
      <c r="H24" s="118" t="str">
        <f>IF(B24="","",Sample_19!$B$5)</f>
        <v/>
      </c>
      <c r="I24" s="67" t="str">
        <f>IF(B24="","",Sample_19!$D$5)</f>
        <v/>
      </c>
      <c r="J24" s="68" t="str">
        <f>IF(B24="","",Sample_19!$F$5)</f>
        <v/>
      </c>
      <c r="K24" s="197" t="str">
        <f>IF(B24="","",Sample_19!$H$5)</f>
        <v/>
      </c>
      <c r="L24" s="198"/>
      <c r="M24" s="199" t="str">
        <f>IF(B24="","",Sample_19!$K$5)</f>
        <v/>
      </c>
      <c r="N24" s="198"/>
      <c r="O24" s="199" t="str">
        <f>IF(B24="","",Sample_19!$N$5)</f>
        <v/>
      </c>
      <c r="P24" s="200"/>
    </row>
    <row r="25" spans="1:16" ht="22.5" customHeight="1" x14ac:dyDescent="0.25">
      <c r="A25" s="57" t="s">
        <v>295</v>
      </c>
      <c r="B25" s="158" t="str">
        <f>IF(Sample_20!$C$4="","",Sample_20!$C$4)</f>
        <v/>
      </c>
      <c r="C25" s="159"/>
      <c r="D25" s="158" t="str">
        <f>IF(Sample_20!$P$4="","",Sample_20!$P$4)</f>
        <v/>
      </c>
      <c r="E25" s="159"/>
      <c r="F25" s="166"/>
      <c r="G25" s="60" t="str">
        <f>IF(B25="","",Sample_20!$R$5)</f>
        <v/>
      </c>
      <c r="H25" s="117" t="str">
        <f>IF(B25="","",Sample_20!$B$5)</f>
        <v/>
      </c>
      <c r="I25" s="65" t="str">
        <f>IF(B25="","",Sample_20!$D$5)</f>
        <v/>
      </c>
      <c r="J25" s="66" t="str">
        <f>IF(B25="","",Sample_20!$F$5)</f>
        <v/>
      </c>
      <c r="K25" s="193" t="str">
        <f>IF(B25="","",Sample_20!$H$5)</f>
        <v/>
      </c>
      <c r="L25" s="194"/>
      <c r="M25" s="195" t="str">
        <f>IF(B25="","",Sample_20!$K$5)</f>
        <v/>
      </c>
      <c r="N25" s="194"/>
      <c r="O25" s="195" t="str">
        <f>IF(B25="","",Sample_20!$N$5)</f>
        <v/>
      </c>
      <c r="P25" s="196"/>
    </row>
    <row r="26" spans="1:16" ht="22.5" customHeight="1" x14ac:dyDescent="0.25">
      <c r="A26" s="51" t="s">
        <v>296</v>
      </c>
      <c r="B26" s="134" t="str">
        <f>IF(Sample_21!$C$4="","",Sample_21!$C$4)</f>
        <v/>
      </c>
      <c r="C26" s="135"/>
      <c r="D26" s="134" t="str">
        <f>IF(Sample_21!$P$4="","",Sample_21!$P$4)</f>
        <v/>
      </c>
      <c r="E26" s="135"/>
      <c r="F26" s="167"/>
      <c r="G26" s="54" t="str">
        <f>IF(B26="","",Sample_21!$R$5)</f>
        <v/>
      </c>
      <c r="H26" s="118" t="str">
        <f>IF(B26="","",Sample_21!$B$5)</f>
        <v/>
      </c>
      <c r="I26" s="67" t="str">
        <f>IF(B26="","",Sample_21!$D$5)</f>
        <v/>
      </c>
      <c r="J26" s="68" t="str">
        <f>IF(B26="","",Sample_21!$F$5)</f>
        <v/>
      </c>
      <c r="K26" s="197" t="str">
        <f>IF(B26="","",Sample_21!$H$5)</f>
        <v/>
      </c>
      <c r="L26" s="198"/>
      <c r="M26" s="199" t="str">
        <f>IF(B26="","",Sample_21!$K$5)</f>
        <v/>
      </c>
      <c r="N26" s="198"/>
      <c r="O26" s="199" t="str">
        <f>IF(B26="","",Sample_21!$N$5)</f>
        <v/>
      </c>
      <c r="P26" s="200"/>
    </row>
    <row r="27" spans="1:16" ht="22.5" customHeight="1" x14ac:dyDescent="0.25">
      <c r="A27" s="57" t="s">
        <v>297</v>
      </c>
      <c r="B27" s="158" t="str">
        <f>IF(Sample_22!$C$4="","",Sample_22!$C$4)</f>
        <v/>
      </c>
      <c r="C27" s="159"/>
      <c r="D27" s="158" t="str">
        <f>IF(Sample_22!$P$4="","",Sample_22!$P$4)</f>
        <v/>
      </c>
      <c r="E27" s="159"/>
      <c r="F27" s="166"/>
      <c r="G27" s="60" t="str">
        <f>IF(B27="","",Sample_22!$R$5)</f>
        <v/>
      </c>
      <c r="H27" s="117" t="str">
        <f>IF(B27="","",Sample_22!$B$5)</f>
        <v/>
      </c>
      <c r="I27" s="65" t="str">
        <f>IF(B27="","",Sample_22!$D$5)</f>
        <v/>
      </c>
      <c r="J27" s="66" t="str">
        <f>IF(B27="","",Sample_22!$F$5)</f>
        <v/>
      </c>
      <c r="K27" s="193" t="str">
        <f>IF(B27="","",Sample_22!$H$5)</f>
        <v/>
      </c>
      <c r="L27" s="194"/>
      <c r="M27" s="195" t="str">
        <f>IF(B27="","",Sample_22!$K$5)</f>
        <v/>
      </c>
      <c r="N27" s="194"/>
      <c r="O27" s="195" t="str">
        <f>IF(B27="","",Sample_22!$N$5)</f>
        <v/>
      </c>
      <c r="P27" s="196"/>
    </row>
    <row r="28" spans="1:16" ht="22.5" customHeight="1" x14ac:dyDescent="0.25">
      <c r="A28" s="51" t="s">
        <v>298</v>
      </c>
      <c r="B28" s="134" t="str">
        <f>IF(Sample_23!$C$4="","",Sample_23!$C$4)</f>
        <v/>
      </c>
      <c r="C28" s="135"/>
      <c r="D28" s="134" t="str">
        <f>IF(Sample_23!$P$4="","",Sample_23!$P$4)</f>
        <v/>
      </c>
      <c r="E28" s="135"/>
      <c r="F28" s="167"/>
      <c r="G28" s="54" t="str">
        <f>IF(B28="","",Sample_23!$R$5)</f>
        <v/>
      </c>
      <c r="H28" s="118" t="str">
        <f>IF(B28="","",Sample_23!$B$5)</f>
        <v/>
      </c>
      <c r="I28" s="67" t="str">
        <f>IF(B28="","",Sample_23!$D$5)</f>
        <v/>
      </c>
      <c r="J28" s="68" t="str">
        <f>IF(B28="","",Sample_23!$F$5)</f>
        <v/>
      </c>
      <c r="K28" s="197" t="str">
        <f>IF(B28="","",Sample_23!$H$5)</f>
        <v/>
      </c>
      <c r="L28" s="198"/>
      <c r="M28" s="199" t="str">
        <f>IF(B28="","",Sample_23!$K$5)</f>
        <v/>
      </c>
      <c r="N28" s="198"/>
      <c r="O28" s="199" t="str">
        <f>IF(B28="","",Sample_23!$N$5)</f>
        <v/>
      </c>
      <c r="P28" s="200"/>
    </row>
    <row r="29" spans="1:16" ht="22.5" customHeight="1" x14ac:dyDescent="0.25">
      <c r="A29" s="57" t="s">
        <v>299</v>
      </c>
      <c r="B29" s="158" t="str">
        <f>IF(Sample_24!$C$4="","",Sample_24!$C$4)</f>
        <v/>
      </c>
      <c r="C29" s="159"/>
      <c r="D29" s="158" t="str">
        <f>IF(Sample_24!$P$4="","",Sample_24!$P$4)</f>
        <v/>
      </c>
      <c r="E29" s="159"/>
      <c r="F29" s="166"/>
      <c r="G29" s="60" t="str">
        <f>IF(B29="","",Sample_24!$R$5)</f>
        <v/>
      </c>
      <c r="H29" s="117" t="str">
        <f>IF(B29="","",Sample_24!$B$5)</f>
        <v/>
      </c>
      <c r="I29" s="65" t="str">
        <f>IF(B29="","",Sample_24!$D$5)</f>
        <v/>
      </c>
      <c r="J29" s="66" t="str">
        <f>IF(B29="","",Sample_24!$F$5)</f>
        <v/>
      </c>
      <c r="K29" s="193" t="str">
        <f>IF(B29="","",Sample_24!$H$5)</f>
        <v/>
      </c>
      <c r="L29" s="194"/>
      <c r="M29" s="195" t="str">
        <f>IF(B29="","",Sample_24!$K$5)</f>
        <v/>
      </c>
      <c r="N29" s="194"/>
      <c r="O29" s="195" t="str">
        <f>IF(B29="","",Sample_24!$N$5)</f>
        <v/>
      </c>
      <c r="P29" s="196"/>
    </row>
    <row r="30" spans="1:16" ht="22.5" customHeight="1" x14ac:dyDescent="0.25">
      <c r="A30" s="51" t="s">
        <v>300</v>
      </c>
      <c r="B30" s="134" t="str">
        <f>IF(Sample_25!$C$4="","",Sample_25!$C$4)</f>
        <v/>
      </c>
      <c r="C30" s="135"/>
      <c r="D30" s="134" t="str">
        <f>IF(Sample_25!$P$4="","",Sample_25!$P$4)</f>
        <v/>
      </c>
      <c r="E30" s="135"/>
      <c r="F30" s="167"/>
      <c r="G30" s="54" t="str">
        <f>IF(B30="","",Sample_25!$R$5)</f>
        <v/>
      </c>
      <c r="H30" s="118" t="str">
        <f>IF(B30="","",Sample_25!$B$5)</f>
        <v/>
      </c>
      <c r="I30" s="67" t="str">
        <f>IF(B30="","",Sample_25!$D$5)</f>
        <v/>
      </c>
      <c r="J30" s="68" t="str">
        <f>IF(B30="","",Sample_25!$F$5)</f>
        <v/>
      </c>
      <c r="K30" s="197" t="str">
        <f>IF(B30="","",Sample_25!$H$5)</f>
        <v/>
      </c>
      <c r="L30" s="198"/>
      <c r="M30" s="199" t="str">
        <f>IF(B30="","",Sample_25!$K$5)</f>
        <v/>
      </c>
      <c r="N30" s="198"/>
      <c r="O30" s="199" t="str">
        <f>IF(B30="","",Sample_25!$N$5)</f>
        <v/>
      </c>
      <c r="P30" s="200"/>
    </row>
    <row r="31" spans="1:16" ht="22.5" customHeight="1" x14ac:dyDescent="0.25">
      <c r="A31" s="57" t="s">
        <v>301</v>
      </c>
      <c r="B31" s="158" t="str">
        <f>IF(Sample_26!$C$4="","",Sample_26!$C$4)</f>
        <v/>
      </c>
      <c r="C31" s="159"/>
      <c r="D31" s="158" t="str">
        <f>IF(Sample_26!$P$4="","",Sample_26!$P$4)</f>
        <v/>
      </c>
      <c r="E31" s="159"/>
      <c r="F31" s="166"/>
      <c r="G31" s="60" t="str">
        <f>IF(B31="","",Sample_26!$R$5)</f>
        <v/>
      </c>
      <c r="H31" s="117" t="str">
        <f>IF(B31="","",Sample_26!$B$5)</f>
        <v/>
      </c>
      <c r="I31" s="65" t="str">
        <f>IF(B31="","",Sample_26!$D$5)</f>
        <v/>
      </c>
      <c r="J31" s="66" t="str">
        <f>IF(B31="","",Sample_26!$F$5)</f>
        <v/>
      </c>
      <c r="K31" s="193" t="str">
        <f>IF(B31="","",Sample_26!$H$5)</f>
        <v/>
      </c>
      <c r="L31" s="194"/>
      <c r="M31" s="195" t="str">
        <f>IF(B31="","",Sample_26!$K$5)</f>
        <v/>
      </c>
      <c r="N31" s="194"/>
      <c r="O31" s="195" t="str">
        <f>IF(B31="","",Sample_26!$N$5)</f>
        <v/>
      </c>
      <c r="P31" s="196"/>
    </row>
    <row r="32" spans="1:16" ht="22.5" customHeight="1" x14ac:dyDescent="0.25">
      <c r="A32" s="51" t="s">
        <v>302</v>
      </c>
      <c r="B32" s="134" t="str">
        <f>IF(Sample_27!$C$4="","",Sample_27!$C$4)</f>
        <v/>
      </c>
      <c r="C32" s="135"/>
      <c r="D32" s="134" t="str">
        <f>IF(Sample_27!$P$4="","",Sample_27!$P$4)</f>
        <v/>
      </c>
      <c r="E32" s="135"/>
      <c r="F32" s="167"/>
      <c r="G32" s="54" t="str">
        <f>IF(B32="","",Sample_27!$R$5)</f>
        <v/>
      </c>
      <c r="H32" s="118" t="str">
        <f>IF(B32="","",Sample_27!$B$5)</f>
        <v/>
      </c>
      <c r="I32" s="67" t="str">
        <f>IF(B32="","",Sample_27!$D$5)</f>
        <v/>
      </c>
      <c r="J32" s="68" t="str">
        <f>IF(B32="","",Sample_27!$F$5)</f>
        <v/>
      </c>
      <c r="K32" s="197" t="str">
        <f>IF(B32="","",Sample_27!$H$5)</f>
        <v/>
      </c>
      <c r="L32" s="198"/>
      <c r="M32" s="199" t="str">
        <f>IF(B32="","",Sample_27!$K$5)</f>
        <v/>
      </c>
      <c r="N32" s="198"/>
      <c r="O32" s="199" t="str">
        <f>IF(B32="","",Sample_27!$N$5)</f>
        <v/>
      </c>
      <c r="P32" s="200"/>
    </row>
    <row r="33" spans="1:16" ht="22.5" customHeight="1" x14ac:dyDescent="0.25">
      <c r="A33" s="57" t="s">
        <v>303</v>
      </c>
      <c r="B33" s="158" t="str">
        <f>IF(Sample_28!$C$4="","",Sample_28!$C$4)</f>
        <v/>
      </c>
      <c r="C33" s="159"/>
      <c r="D33" s="158" t="str">
        <f>IF(Sample_28!$P$4="","",Sample_28!$P$4)</f>
        <v/>
      </c>
      <c r="E33" s="159"/>
      <c r="F33" s="166"/>
      <c r="G33" s="60" t="str">
        <f>IF(B33="","",Sample_28!$R$5)</f>
        <v/>
      </c>
      <c r="H33" s="117" t="str">
        <f>IF(B33="","",Sample_28!$B$5)</f>
        <v/>
      </c>
      <c r="I33" s="65" t="str">
        <f>IF(B33="","",Sample_28!$D$5)</f>
        <v/>
      </c>
      <c r="J33" s="66" t="str">
        <f>IF(B33="","",Sample_28!$F$5)</f>
        <v/>
      </c>
      <c r="K33" s="193" t="str">
        <f>IF(B33="","",Sample_28!$H$5)</f>
        <v/>
      </c>
      <c r="L33" s="194"/>
      <c r="M33" s="195" t="str">
        <f>IF(B33="","",Sample_28!$K$5)</f>
        <v/>
      </c>
      <c r="N33" s="194"/>
      <c r="O33" s="195" t="str">
        <f>IF(B33="","",Sample_28!$N$5)</f>
        <v/>
      </c>
      <c r="P33" s="196"/>
    </row>
    <row r="34" spans="1:16" ht="22.5" customHeight="1" x14ac:dyDescent="0.25">
      <c r="A34" s="51" t="s">
        <v>304</v>
      </c>
      <c r="B34" s="134" t="str">
        <f>IF(Sample_29!$C$4="","",Sample_29!$C$4)</f>
        <v/>
      </c>
      <c r="C34" s="135"/>
      <c r="D34" s="134" t="str">
        <f>IF(Sample_29!$P$4="","",Sample_29!$P$4)</f>
        <v/>
      </c>
      <c r="E34" s="135"/>
      <c r="F34" s="167"/>
      <c r="G34" s="54" t="str">
        <f>IF(B34="","",Sample_29!$R$5)</f>
        <v/>
      </c>
      <c r="H34" s="118" t="str">
        <f>IF(B34="","",Sample_29!$B$5)</f>
        <v/>
      </c>
      <c r="I34" s="67" t="str">
        <f>IF(B34="","",Sample_29!$D$5)</f>
        <v/>
      </c>
      <c r="J34" s="68" t="str">
        <f>IF(B34="","",Sample_29!$F$5)</f>
        <v/>
      </c>
      <c r="K34" s="197" t="str">
        <f>IF(B34="","",Sample_29!$H$5)</f>
        <v/>
      </c>
      <c r="L34" s="198"/>
      <c r="M34" s="199" t="str">
        <f>IF(B34="","",Sample_29!$K$5)</f>
        <v/>
      </c>
      <c r="N34" s="198"/>
      <c r="O34" s="199" t="str">
        <f>IF(B34="","",Sample_29!$N$5)</f>
        <v/>
      </c>
      <c r="P34" s="200"/>
    </row>
    <row r="35" spans="1:16" ht="22.5" customHeight="1" x14ac:dyDescent="0.25">
      <c r="A35" s="57" t="s">
        <v>305</v>
      </c>
      <c r="B35" s="158" t="str">
        <f>IF(Sample_30!$C$4="","",Sample_30!$C$4)</f>
        <v/>
      </c>
      <c r="C35" s="159"/>
      <c r="D35" s="158" t="str">
        <f>IF(Sample_30!$P$4="","",Sample_30!$P$4)</f>
        <v/>
      </c>
      <c r="E35" s="159"/>
      <c r="F35" s="166"/>
      <c r="G35" s="60" t="str">
        <f>IF(B35="","",Sample_30!$R$5)</f>
        <v/>
      </c>
      <c r="H35" s="117" t="str">
        <f>IF(B35="","",Sample_30!$B$5)</f>
        <v/>
      </c>
      <c r="I35" s="65" t="str">
        <f>IF(B35="","",Sample_30!$D$5)</f>
        <v/>
      </c>
      <c r="J35" s="66" t="str">
        <f>IF(B35="","",Sample_30!$F$5)</f>
        <v/>
      </c>
      <c r="K35" s="193" t="str">
        <f>IF(B35="","",Sample_30!$H$5)</f>
        <v/>
      </c>
      <c r="L35" s="194"/>
      <c r="M35" s="195" t="str">
        <f>IF(B35="","",Sample_30!$K$5)</f>
        <v/>
      </c>
      <c r="N35" s="194"/>
      <c r="O35" s="195" t="str">
        <f>IF(B35="","",Sample_30!$N$5)</f>
        <v/>
      </c>
      <c r="P35" s="196"/>
    </row>
    <row r="36" spans="1:16" ht="22.5" customHeight="1" x14ac:dyDescent="0.25">
      <c r="A36" s="51" t="s">
        <v>306</v>
      </c>
      <c r="B36" s="134" t="str">
        <f>IF(Sample_31!$C$4="","",Sample_31!$C$4)</f>
        <v/>
      </c>
      <c r="C36" s="135"/>
      <c r="D36" s="134" t="str">
        <f>IF(Sample_31!$P$4="","",Sample_31!$P$4)</f>
        <v/>
      </c>
      <c r="E36" s="135"/>
      <c r="F36" s="167"/>
      <c r="G36" s="54" t="str">
        <f>IF(B36="","",Sample_31!$R$5)</f>
        <v/>
      </c>
      <c r="H36" s="118" t="str">
        <f>IF(B36="","",Sample_31!$B$5)</f>
        <v/>
      </c>
      <c r="I36" s="67" t="str">
        <f>IF(B36="","",Sample_31!$D$5)</f>
        <v/>
      </c>
      <c r="J36" s="68" t="str">
        <f>IF(B36="","",Sample_31!$F$5)</f>
        <v/>
      </c>
      <c r="K36" s="197" t="str">
        <f>IF(B36="","",Sample_31!$H$5)</f>
        <v/>
      </c>
      <c r="L36" s="198"/>
      <c r="M36" s="199" t="str">
        <f>IF(B36="","",Sample_31!$K$5)</f>
        <v/>
      </c>
      <c r="N36" s="198"/>
      <c r="O36" s="199" t="str">
        <f>IF(B36="","",Sample_31!$N$5)</f>
        <v/>
      </c>
      <c r="P36" s="200"/>
    </row>
    <row r="37" spans="1:16" ht="22.5" customHeight="1" thickBot="1" x14ac:dyDescent="0.3">
      <c r="A37" s="61" t="s">
        <v>314</v>
      </c>
      <c r="B37" s="164" t="str">
        <f>IF(Sample_32!$C$4="","",Sample_32!$C$4)</f>
        <v/>
      </c>
      <c r="C37" s="165"/>
      <c r="D37" s="164" t="str">
        <f>IF(Sample_32!$P$4="","",Sample_32!$P$4)</f>
        <v/>
      </c>
      <c r="E37" s="165"/>
      <c r="F37" s="168"/>
      <c r="G37" s="62" t="str">
        <f>IF(B37="","",Sample_32!$R$5)</f>
        <v/>
      </c>
      <c r="H37" s="119" t="str">
        <f>IF(B37="","",Sample_32!$B$5)</f>
        <v/>
      </c>
      <c r="I37" s="69" t="str">
        <f>IF(B37="","",Sample_32!$D$5)</f>
        <v/>
      </c>
      <c r="J37" s="70" t="str">
        <f>IF(B37="","",Sample_32!$F$5)</f>
        <v/>
      </c>
      <c r="K37" s="201" t="str">
        <f>IF(B37="","",Sample_32!$H$5)</f>
        <v/>
      </c>
      <c r="L37" s="202"/>
      <c r="M37" s="203" t="str">
        <f>IF(B37="","",Sample_32!$K$5)</f>
        <v/>
      </c>
      <c r="N37" s="202"/>
      <c r="O37" s="203" t="str">
        <f>IF(B37="","",Sample_32!$N$5)</f>
        <v/>
      </c>
      <c r="P37" s="204"/>
    </row>
    <row r="38" spans="1:16" ht="22.5" customHeight="1" thickBot="1" x14ac:dyDescent="0.3">
      <c r="A38" s="136" t="s">
        <v>376</v>
      </c>
      <c r="B38" s="137"/>
      <c r="C38" s="137"/>
      <c r="D38" s="138"/>
      <c r="E38" s="136" t="s">
        <v>310</v>
      </c>
      <c r="F38" s="137"/>
      <c r="G38" s="137"/>
      <c r="H38" s="138"/>
      <c r="I38" s="136" t="s">
        <v>311</v>
      </c>
      <c r="J38" s="137"/>
      <c r="K38" s="137"/>
      <c r="L38" s="138"/>
      <c r="M38" s="136" t="s">
        <v>375</v>
      </c>
      <c r="N38" s="137"/>
      <c r="O38" s="137"/>
      <c r="P38" s="138"/>
    </row>
    <row r="39" spans="1:16" ht="22.5" customHeight="1" x14ac:dyDescent="0.25">
      <c r="A39" s="139" t="s">
        <v>377</v>
      </c>
      <c r="B39" s="140"/>
      <c r="C39" s="140"/>
      <c r="D39" s="141"/>
      <c r="E39" s="139" t="s">
        <v>377</v>
      </c>
      <c r="F39" s="140"/>
      <c r="G39" s="140"/>
      <c r="H39" s="141"/>
      <c r="I39" s="139" t="s">
        <v>377</v>
      </c>
      <c r="J39" s="140"/>
      <c r="K39" s="140"/>
      <c r="L39" s="141"/>
      <c r="M39" s="139" t="s">
        <v>374</v>
      </c>
      <c r="N39" s="140"/>
      <c r="O39" s="140"/>
      <c r="P39" s="141"/>
    </row>
    <row r="40" spans="1:16" ht="22.5" customHeight="1" x14ac:dyDescent="0.25">
      <c r="A40" s="142"/>
      <c r="B40" s="143"/>
      <c r="C40" s="143"/>
      <c r="D40" s="144"/>
      <c r="E40" s="142"/>
      <c r="F40" s="143"/>
      <c r="G40" s="143"/>
      <c r="H40" s="144"/>
      <c r="I40" s="142"/>
      <c r="J40" s="143"/>
      <c r="K40" s="143"/>
      <c r="L40" s="144"/>
      <c r="M40" s="142"/>
      <c r="N40" s="143"/>
      <c r="O40" s="143"/>
      <c r="P40" s="144"/>
    </row>
    <row r="41" spans="1:16" ht="22.5" customHeight="1" x14ac:dyDescent="0.25">
      <c r="A41" s="142"/>
      <c r="B41" s="143"/>
      <c r="C41" s="143"/>
      <c r="D41" s="144"/>
      <c r="E41" s="142"/>
      <c r="F41" s="143"/>
      <c r="G41" s="143"/>
      <c r="H41" s="144"/>
      <c r="I41" s="142"/>
      <c r="J41" s="143"/>
      <c r="K41" s="143"/>
      <c r="L41" s="144"/>
      <c r="M41" s="142"/>
      <c r="N41" s="143"/>
      <c r="O41" s="143"/>
      <c r="P41" s="144"/>
    </row>
    <row r="42" spans="1:16" ht="22.5" customHeight="1" thickBot="1" x14ac:dyDescent="0.3">
      <c r="A42" s="145"/>
      <c r="B42" s="146"/>
      <c r="C42" s="146"/>
      <c r="D42" s="147"/>
      <c r="E42" s="145"/>
      <c r="F42" s="146"/>
      <c r="G42" s="146"/>
      <c r="H42" s="147"/>
      <c r="I42" s="145"/>
      <c r="J42" s="146"/>
      <c r="K42" s="146"/>
      <c r="L42" s="147"/>
      <c r="M42" s="145"/>
      <c r="N42" s="146"/>
      <c r="O42" s="146"/>
      <c r="P42" s="147"/>
    </row>
    <row r="43" spans="1:16" ht="22.5" customHeight="1" thickBot="1" x14ac:dyDescent="0.3">
      <c r="A43" s="133" t="s">
        <v>313</v>
      </c>
      <c r="B43" s="133"/>
      <c r="C43" s="133"/>
      <c r="D43" s="133"/>
      <c r="E43" s="133"/>
      <c r="F43" s="133"/>
      <c r="G43" s="133"/>
      <c r="H43" s="133"/>
      <c r="I43" s="133"/>
      <c r="J43" s="133"/>
      <c r="K43" s="133"/>
      <c r="L43" s="133"/>
      <c r="M43" s="133"/>
      <c r="N43" s="133"/>
      <c r="O43" s="133"/>
      <c r="P43" s="133"/>
    </row>
    <row r="44" spans="1:16" ht="22.5" customHeight="1" thickBot="1" x14ac:dyDescent="0.3">
      <c r="A44" s="151" t="s">
        <v>10</v>
      </c>
      <c r="B44" s="152"/>
      <c r="C44" s="148"/>
      <c r="D44" s="149" t="str">
        <f>D$2</f>
        <v>Pending</v>
      </c>
      <c r="E44" s="153"/>
      <c r="F44" s="44" t="s">
        <v>11</v>
      </c>
      <c r="G44" s="149" t="str">
        <f>G$2</f>
        <v>Pending</v>
      </c>
      <c r="H44" s="153"/>
      <c r="I44" s="151" t="s">
        <v>381</v>
      </c>
      <c r="J44" s="152"/>
      <c r="K44" s="148"/>
      <c r="L44" s="149" t="str">
        <f>L$2</f>
        <v>Pending</v>
      </c>
      <c r="M44" s="153"/>
      <c r="N44" s="44" t="s">
        <v>12</v>
      </c>
      <c r="O44" s="149" t="str">
        <f>O$2</f>
        <v>Pending</v>
      </c>
      <c r="P44" s="153"/>
    </row>
    <row r="45" spans="1:16" ht="22.5" customHeight="1" thickBot="1" x14ac:dyDescent="0.3">
      <c r="A45" s="50" t="s">
        <v>275</v>
      </c>
      <c r="B45" s="148" t="str">
        <f>IF(Sample_1!$C$4="","",Sample_1!$C$4)</f>
        <v/>
      </c>
      <c r="C45" s="149"/>
      <c r="D45" s="150"/>
      <c r="E45" s="57" t="s">
        <v>276</v>
      </c>
      <c r="F45" s="148" t="str">
        <f>IF(Sample_2!$C$4="","",Sample_2!$C$4)</f>
        <v/>
      </c>
      <c r="G45" s="149"/>
      <c r="H45" s="150"/>
      <c r="I45" s="51" t="s">
        <v>277</v>
      </c>
      <c r="J45" s="148" t="str">
        <f>IF(Sample_3!$C$4="","",Sample_3!$C$4)</f>
        <v/>
      </c>
      <c r="K45" s="149"/>
      <c r="L45" s="150"/>
      <c r="M45" s="57" t="s">
        <v>278</v>
      </c>
      <c r="N45" s="148" t="str">
        <f>IF(Sample_4!$C$4="","",Sample_4!$C$4)</f>
        <v/>
      </c>
      <c r="O45" s="149"/>
      <c r="P45" s="150"/>
    </row>
    <row r="46" spans="1:16" ht="22.5" customHeight="1" thickBot="1" x14ac:dyDescent="0.3">
      <c r="A46" s="24" t="s">
        <v>307</v>
      </c>
      <c r="B46" s="15" t="s">
        <v>308</v>
      </c>
      <c r="C46" s="15" t="s">
        <v>309</v>
      </c>
      <c r="D46" s="15" t="s">
        <v>7</v>
      </c>
      <c r="E46" s="24" t="s">
        <v>307</v>
      </c>
      <c r="F46" s="15" t="s">
        <v>308</v>
      </c>
      <c r="G46" s="15" t="s">
        <v>309</v>
      </c>
      <c r="H46" s="15" t="s">
        <v>7</v>
      </c>
      <c r="I46" s="24" t="s">
        <v>307</v>
      </c>
      <c r="J46" s="15" t="s">
        <v>308</v>
      </c>
      <c r="K46" s="15" t="s">
        <v>309</v>
      </c>
      <c r="L46" s="15" t="s">
        <v>7</v>
      </c>
      <c r="M46" s="24" t="s">
        <v>307</v>
      </c>
      <c r="N46" s="15" t="s">
        <v>308</v>
      </c>
      <c r="O46" s="15" t="s">
        <v>309</v>
      </c>
      <c r="P46" s="15" t="s">
        <v>7</v>
      </c>
    </row>
    <row r="47" spans="1:16" ht="22.5" customHeight="1" x14ac:dyDescent="0.25">
      <c r="A47" s="7" t="str">
        <f>IF(Sample_1!$C$7="","",Sample_1!$C$7)</f>
        <v/>
      </c>
      <c r="B47" s="46" t="str">
        <f>IF(Sample_1!$G$7="","",Sample_1!$G$7)</f>
        <v/>
      </c>
      <c r="C47" s="46" t="str">
        <f>IF(Sample_1!$H$7="","",Sample_1!$H$7)</f>
        <v/>
      </c>
      <c r="D47" s="47" t="str">
        <f>IF(UserData!$C$9&lt;&gt;"Passed","",IF(OR(C47="",B47=""),"",IF(C47=B47,"Passed","Failed")))</f>
        <v/>
      </c>
      <c r="E47" s="7" t="str">
        <f>IF(Sample_2!$C$7="","",Sample_2!$C$7)</f>
        <v/>
      </c>
      <c r="F47" s="72" t="str">
        <f>IF(Sample_2!$G$7="","",Sample_2!$G$7)</f>
        <v/>
      </c>
      <c r="G47" s="72" t="str">
        <f>IF(Sample_2!$H$7="","",Sample_2!$H$7)</f>
        <v/>
      </c>
      <c r="H47" s="77" t="str">
        <f>IF(UserData!$C$9&lt;&gt;"Passed","",IF(OR(G47="",F47=""),"",IF(G47=F47,"Passed","Failed")))</f>
        <v/>
      </c>
      <c r="I47" s="7" t="str">
        <f>IF(Sample_3!$C$7="","",Sample_3!$C$7)</f>
        <v/>
      </c>
      <c r="J47" s="72" t="str">
        <f>IF(Sample_3!$G$7="","",Sample_3!$G$7)</f>
        <v/>
      </c>
      <c r="K47" s="72" t="str">
        <f>IF(Sample_3!$H$7="","",Sample_3!$H$7)</f>
        <v/>
      </c>
      <c r="L47" s="77" t="str">
        <f>IF(UserData!$C$9&lt;&gt;"Passed","",IF(OR(K47="",J47=""),"",IF(K47=J47,"Passed","Failed")))</f>
        <v/>
      </c>
      <c r="M47" s="7" t="str">
        <f>IF(Sample_4!$C$7="","",Sample_4!$C$7)</f>
        <v/>
      </c>
      <c r="N47" s="72" t="str">
        <f>IF(Sample_4!$G$7="","",Sample_4!$G$7)</f>
        <v/>
      </c>
      <c r="O47" s="72" t="str">
        <f>IF(Sample_4!$H$7="","",Sample_4!$H$7)</f>
        <v/>
      </c>
      <c r="P47" s="77" t="str">
        <f>IF(UserData!$C$9&lt;&gt;"Passed","",IF(OR(O47="",N47=""),"",IF(O47=N47,"Passed","Failed")))</f>
        <v/>
      </c>
    </row>
    <row r="48" spans="1:16" ht="22.5" customHeight="1" x14ac:dyDescent="0.25">
      <c r="A48" s="71" t="str">
        <f>IF(Sample_1!$C$8="","",Sample_1!$C$8)</f>
        <v/>
      </c>
      <c r="B48" s="58" t="str">
        <f>IF(Sample_1!$G$8="","",Sample_1!$G$8)</f>
        <v/>
      </c>
      <c r="C48" s="58" t="str">
        <f>IF(Sample_1!$H$8="","",Sample_1!$H$8)</f>
        <v/>
      </c>
      <c r="D48" s="59" t="str">
        <f>IF(UserData!$C$9&lt;&gt;"Passed","",IF(OR(C48="",B48=""),"",IF(C48=B48,"Passed","Failed")))</f>
        <v/>
      </c>
      <c r="E48" s="71" t="str">
        <f>IF(Sample_2!$C$8="","",Sample_2!$C$8)</f>
        <v/>
      </c>
      <c r="F48" s="73" t="str">
        <f>IF(Sample_2!$G$8="","",Sample_2!$G$8)</f>
        <v/>
      </c>
      <c r="G48" s="73" t="str">
        <f>IF(Sample_2!$H$8="","",Sample_2!$H$8)</f>
        <v/>
      </c>
      <c r="H48" s="79" t="str">
        <f>IF(UserData!$C$9&lt;&gt;"Passed","",IF(OR(G48="",F48=""),"",IF(G48=F48,"Passed","Failed")))</f>
        <v/>
      </c>
      <c r="I48" s="71" t="str">
        <f>IF(Sample_3!$C$8="","",Sample_3!$C$8)</f>
        <v/>
      </c>
      <c r="J48" s="73" t="str">
        <f>IF(Sample_3!$G$8="","",Sample_3!$G$8)</f>
        <v/>
      </c>
      <c r="K48" s="73" t="str">
        <f>IF(Sample_3!$H$8="","",Sample_3!$H$8)</f>
        <v/>
      </c>
      <c r="L48" s="79" t="str">
        <f>IF(UserData!$C$9&lt;&gt;"Passed","",IF(OR(K48="",J48=""),"",IF(K48=J48,"Passed","Failed")))</f>
        <v/>
      </c>
      <c r="M48" s="71" t="str">
        <f>IF(Sample_4!$C$8="","",Sample_4!$C$8)</f>
        <v/>
      </c>
      <c r="N48" s="73" t="str">
        <f>IF(Sample_4!$G$8="","",Sample_4!$G$8)</f>
        <v/>
      </c>
      <c r="O48" s="73" t="str">
        <f>IF(Sample_4!$H$8="","",Sample_4!$H$8)</f>
        <v/>
      </c>
      <c r="P48" s="79" t="str">
        <f>IF(UserData!$C$9&lt;&gt;"Passed","",IF(OR(O48="",N48=""),"",IF(O48=N48,"Passed","Failed")))</f>
        <v/>
      </c>
    </row>
    <row r="49" spans="1:16" ht="22.5" customHeight="1" x14ac:dyDescent="0.25">
      <c r="A49" s="10" t="str">
        <f>IF(Sample_1!$C$9="","",Sample_1!$C$9)</f>
        <v/>
      </c>
      <c r="B49" s="48" t="str">
        <f>IF(Sample_1!$G$9="","",Sample_1!$G$9)</f>
        <v/>
      </c>
      <c r="C49" s="48" t="str">
        <f>IF(Sample_1!$H$9="","",Sample_1!$H$9)</f>
        <v/>
      </c>
      <c r="D49" s="49" t="str">
        <f>IF(UserData!$C$9&lt;&gt;"Passed","",IF(OR(C49="",B49=""),"",IF(C49=B49,"Passed","Failed")))</f>
        <v/>
      </c>
      <c r="E49" s="10" t="str">
        <f>IF(Sample_2!$C$9="","",Sample_2!$C$9)</f>
        <v/>
      </c>
      <c r="F49" s="74" t="str">
        <f>IF(Sample_2!$G$9="","",Sample_2!$G$9)</f>
        <v/>
      </c>
      <c r="G49" s="74" t="str">
        <f>IF(Sample_2!$H$9="","",Sample_2!$H$9)</f>
        <v/>
      </c>
      <c r="H49" s="81" t="str">
        <f>IF(UserData!$C$9&lt;&gt;"Passed","",IF(OR(G49="",F49=""),"",IF(G49=F49,"Passed","Failed")))</f>
        <v/>
      </c>
      <c r="I49" s="10" t="str">
        <f>IF(Sample_3!$C$9="","",Sample_3!$C$9)</f>
        <v/>
      </c>
      <c r="J49" s="74" t="str">
        <f>IF(Sample_3!$G$9="","",Sample_3!$G$9)</f>
        <v/>
      </c>
      <c r="K49" s="74" t="str">
        <f>IF(Sample_3!$H$9="","",Sample_3!$H$9)</f>
        <v/>
      </c>
      <c r="L49" s="81" t="str">
        <f>IF(UserData!$C$9&lt;&gt;"Passed","",IF(OR(K49="",J49=""),"",IF(K49=J49,"Passed","Failed")))</f>
        <v/>
      </c>
      <c r="M49" s="10" t="str">
        <f>IF(Sample_4!$C$9="","",Sample_4!$C$9)</f>
        <v/>
      </c>
      <c r="N49" s="74" t="str">
        <f>IF(Sample_4!$G$9="","",Sample_4!$G$9)</f>
        <v/>
      </c>
      <c r="O49" s="74" t="str">
        <f>IF(Sample_4!$H$9="","",Sample_4!$H$9)</f>
        <v/>
      </c>
      <c r="P49" s="81" t="str">
        <f>IF(UserData!$C$9&lt;&gt;"Passed","",IF(OR(O49="",N49=""),"",IF(O49=N49,"Passed","Failed")))</f>
        <v/>
      </c>
    </row>
    <row r="50" spans="1:16" ht="22.5" customHeight="1" x14ac:dyDescent="0.25">
      <c r="A50" s="71" t="str">
        <f>IF(Sample_1!$C$10="","",Sample_1!$C$10)</f>
        <v/>
      </c>
      <c r="B50" s="58" t="str">
        <f>IF(Sample_1!$G$10="","",Sample_1!$G$10)</f>
        <v/>
      </c>
      <c r="C50" s="58" t="str">
        <f>IF(Sample_1!$H$10="","",Sample_1!$H$10)</f>
        <v/>
      </c>
      <c r="D50" s="59" t="str">
        <f>IF(UserData!$C$9&lt;&gt;"Passed","",IF(OR(C50="",B50=""),"",IF(C50=B50,"Passed","Failed")))</f>
        <v/>
      </c>
      <c r="E50" s="71" t="str">
        <f>IF(Sample_2!$C$10="","",Sample_2!$C$10)</f>
        <v/>
      </c>
      <c r="F50" s="73" t="str">
        <f>IF(Sample_2!$G$10="","",Sample_2!$G$10)</f>
        <v/>
      </c>
      <c r="G50" s="73" t="str">
        <f>IF(Sample_2!$H$10="","",Sample_2!$H$10)</f>
        <v/>
      </c>
      <c r="H50" s="79" t="str">
        <f>IF(UserData!$C$9&lt;&gt;"Passed","",IF(OR(G50="",F50=""),"",IF(G50=F50,"Passed","Failed")))</f>
        <v/>
      </c>
      <c r="I50" s="71" t="str">
        <f>IF(Sample_3!$C$10="","",Sample_3!$C$10)</f>
        <v/>
      </c>
      <c r="J50" s="73" t="str">
        <f>IF(Sample_3!$G$10="","",Sample_3!$G$10)</f>
        <v/>
      </c>
      <c r="K50" s="73" t="str">
        <f>IF(Sample_3!$H$10="","",Sample_3!$H$10)</f>
        <v/>
      </c>
      <c r="L50" s="79" t="str">
        <f>IF(UserData!$C$9&lt;&gt;"Passed","",IF(OR(K50="",J50=""),"",IF(K50=J50,"Passed","Failed")))</f>
        <v/>
      </c>
      <c r="M50" s="71" t="str">
        <f>IF(Sample_4!$C$10="","",Sample_4!$C$10)</f>
        <v/>
      </c>
      <c r="N50" s="73" t="str">
        <f>IF(Sample_4!$G$10="","",Sample_4!$G$10)</f>
        <v/>
      </c>
      <c r="O50" s="73" t="str">
        <f>IF(Sample_4!$H$10="","",Sample_4!$H$10)</f>
        <v/>
      </c>
      <c r="P50" s="79" t="str">
        <f>IF(UserData!$C$9&lt;&gt;"Passed","",IF(OR(O50="",N50=""),"",IF(O50=N50,"Passed","Failed")))</f>
        <v/>
      </c>
    </row>
    <row r="51" spans="1:16" ht="22.5" customHeight="1" x14ac:dyDescent="0.25">
      <c r="A51" s="10" t="str">
        <f>IF(Sample_1!$C$11="","",Sample_1!$C$11)</f>
        <v/>
      </c>
      <c r="B51" s="48" t="str">
        <f>IF(Sample_1!$G$11="","",Sample_1!$G$11)</f>
        <v/>
      </c>
      <c r="C51" s="48" t="str">
        <f>IF(Sample_1!$H$11="","",Sample_1!$H$11)</f>
        <v/>
      </c>
      <c r="D51" s="49" t="str">
        <f>IF(UserData!$C$9&lt;&gt;"Passed","",IF(OR(C51="",B51=""),"",IF(C51=B51,"Passed","Failed")))</f>
        <v/>
      </c>
      <c r="E51" s="10" t="str">
        <f>IF(Sample_2!$C$11="","",Sample_2!$C$11)</f>
        <v/>
      </c>
      <c r="F51" s="74" t="str">
        <f>IF(Sample_2!$G$11="","",Sample_2!$G$11)</f>
        <v/>
      </c>
      <c r="G51" s="74" t="str">
        <f>IF(Sample_2!$H$11="","",Sample_2!$H$11)</f>
        <v/>
      </c>
      <c r="H51" s="81" t="str">
        <f>IF(UserData!$C$9&lt;&gt;"Passed","",IF(OR(G51="",F51=""),"",IF(G51=F51,"Passed","Failed")))</f>
        <v/>
      </c>
      <c r="I51" s="10" t="str">
        <f>IF(Sample_3!$C$11="","",Sample_3!$C$11)</f>
        <v/>
      </c>
      <c r="J51" s="74" t="str">
        <f>IF(Sample_3!$G$11="","",Sample_3!$G$11)</f>
        <v/>
      </c>
      <c r="K51" s="74" t="str">
        <f>IF(Sample_3!$H$11="","",Sample_3!$H$11)</f>
        <v/>
      </c>
      <c r="L51" s="81" t="str">
        <f>IF(UserData!$C$9&lt;&gt;"Passed","",IF(OR(K51="",J51=""),"",IF(K51=J51,"Passed","Failed")))</f>
        <v/>
      </c>
      <c r="M51" s="10" t="str">
        <f>IF(Sample_4!$C$11="","",Sample_4!$C$11)</f>
        <v/>
      </c>
      <c r="N51" s="74" t="str">
        <f>IF(Sample_4!$G$11="","",Sample_4!$G$11)</f>
        <v/>
      </c>
      <c r="O51" s="74" t="str">
        <f>IF(Sample_4!$H$11="","",Sample_4!$H$11)</f>
        <v/>
      </c>
      <c r="P51" s="81" t="str">
        <f>IF(UserData!$C$9&lt;&gt;"Passed","",IF(OR(O51="",N51=""),"",IF(O51=N51,"Passed","Failed")))</f>
        <v/>
      </c>
    </row>
    <row r="52" spans="1:16" ht="22.5" customHeight="1" x14ac:dyDescent="0.25">
      <c r="A52" s="71" t="str">
        <f>IF(Sample_1!$C$12="","",Sample_1!$C$12)</f>
        <v/>
      </c>
      <c r="B52" s="58" t="str">
        <f>IF(Sample_1!$G$12="","",Sample_1!$G$12)</f>
        <v/>
      </c>
      <c r="C52" s="58" t="str">
        <f>IF(Sample_1!$H$12="","",Sample_1!$H$12)</f>
        <v/>
      </c>
      <c r="D52" s="59" t="str">
        <f>IF(UserData!$C$9&lt;&gt;"Passed","",IF(OR(C52="",B52=""),"",IF(C52=B52,"Passed","Failed")))</f>
        <v/>
      </c>
      <c r="E52" s="71" t="str">
        <f>IF(Sample_2!$C$12="","",Sample_2!$C$12)</f>
        <v/>
      </c>
      <c r="F52" s="73" t="str">
        <f>IF(Sample_2!$G$12="","",Sample_2!$G$12)</f>
        <v/>
      </c>
      <c r="G52" s="73" t="str">
        <f>IF(Sample_2!$H$12="","",Sample_2!$H$12)</f>
        <v/>
      </c>
      <c r="H52" s="79" t="str">
        <f>IF(UserData!$C$9&lt;&gt;"Passed","",IF(OR(G52="",F52=""),"",IF(G52=F52,"Passed","Failed")))</f>
        <v/>
      </c>
      <c r="I52" s="71" t="str">
        <f>IF(Sample_3!$C$12="","",Sample_3!$C$12)</f>
        <v/>
      </c>
      <c r="J52" s="73" t="str">
        <f>IF(Sample_3!$G$12="","",Sample_3!$G$12)</f>
        <v/>
      </c>
      <c r="K52" s="73" t="str">
        <f>IF(Sample_3!$H$12="","",Sample_3!$H$12)</f>
        <v/>
      </c>
      <c r="L52" s="79" t="str">
        <f>IF(UserData!$C$9&lt;&gt;"Passed","",IF(OR(K52="",J52=""),"",IF(K52=J52,"Passed","Failed")))</f>
        <v/>
      </c>
      <c r="M52" s="71" t="str">
        <f>IF(Sample_4!$C$12="","",Sample_4!$C$12)</f>
        <v/>
      </c>
      <c r="N52" s="73" t="str">
        <f>IF(Sample_4!$G$12="","",Sample_4!$G$12)</f>
        <v/>
      </c>
      <c r="O52" s="73" t="str">
        <f>IF(Sample_4!$H$12="","",Sample_4!$H$12)</f>
        <v/>
      </c>
      <c r="P52" s="79" t="str">
        <f>IF(UserData!$C$9&lt;&gt;"Passed","",IF(OR(O52="",N52=""),"",IF(O52=N52,"Passed","Failed")))</f>
        <v/>
      </c>
    </row>
    <row r="53" spans="1:16" ht="22.5" customHeight="1" x14ac:dyDescent="0.25">
      <c r="A53" s="10" t="str">
        <f>IF(Sample_1!$C$13="","",Sample_1!$C$13)</f>
        <v/>
      </c>
      <c r="B53" s="48" t="str">
        <f>IF(Sample_1!$G$13="","",Sample_1!$G$13)</f>
        <v/>
      </c>
      <c r="C53" s="48" t="str">
        <f>IF(Sample_1!$H$13="","",Sample_1!$H$13)</f>
        <v/>
      </c>
      <c r="D53" s="49" t="str">
        <f>IF(UserData!$C$9&lt;&gt;"Passed","",IF(OR(C53="",B53=""),"",IF(C53=B53,"Passed","Failed")))</f>
        <v/>
      </c>
      <c r="E53" s="10" t="str">
        <f>IF(Sample_2!$C$13="","",Sample_2!$C$13)</f>
        <v/>
      </c>
      <c r="F53" s="74" t="str">
        <f>IF(Sample_2!$G$13="","",Sample_2!$G$13)</f>
        <v/>
      </c>
      <c r="G53" s="74" t="str">
        <f>IF(Sample_2!$H$13="","",Sample_2!$H$13)</f>
        <v/>
      </c>
      <c r="H53" s="81" t="str">
        <f>IF(UserData!$C$9&lt;&gt;"Passed","",IF(OR(G53="",F53=""),"",IF(G53=F53,"Passed","Failed")))</f>
        <v/>
      </c>
      <c r="I53" s="10" t="str">
        <f>IF(Sample_3!$C$13="","",Sample_3!$C$13)</f>
        <v/>
      </c>
      <c r="J53" s="74" t="str">
        <f>IF(Sample_3!$G$13="","",Sample_3!$G$13)</f>
        <v/>
      </c>
      <c r="K53" s="74" t="str">
        <f>IF(Sample_3!$H$13="","",Sample_3!$H$13)</f>
        <v/>
      </c>
      <c r="L53" s="81" t="str">
        <f>IF(UserData!$C$9&lt;&gt;"Passed","",IF(OR(K53="",J53=""),"",IF(K53=J53,"Passed","Failed")))</f>
        <v/>
      </c>
      <c r="M53" s="10" t="str">
        <f>IF(Sample_4!$C$13="","",Sample_4!$C$13)</f>
        <v/>
      </c>
      <c r="N53" s="74" t="str">
        <f>IF(Sample_4!$G$13="","",Sample_4!$G$13)</f>
        <v/>
      </c>
      <c r="O53" s="74" t="str">
        <f>IF(Sample_4!$H$13="","",Sample_4!$H$13)</f>
        <v/>
      </c>
      <c r="P53" s="81" t="str">
        <f>IF(UserData!$C$9&lt;&gt;"Passed","",IF(OR(O53="",N53=""),"",IF(O53=N53,"Passed","Failed")))</f>
        <v/>
      </c>
    </row>
    <row r="54" spans="1:16" ht="22.5" customHeight="1" x14ac:dyDescent="0.25">
      <c r="A54" s="71" t="str">
        <f>IF(Sample_1!$C$14="","",Sample_1!$C$14)</f>
        <v/>
      </c>
      <c r="B54" s="58" t="str">
        <f>IF(Sample_1!$G$14="","",Sample_1!$G$14)</f>
        <v/>
      </c>
      <c r="C54" s="58" t="str">
        <f>IF(Sample_1!$H$14="","",Sample_1!$H$14)</f>
        <v/>
      </c>
      <c r="D54" s="59" t="str">
        <f>IF(UserData!$C$9&lt;&gt;"Passed","",IF(OR(C54="",B54=""),"",IF(C54=B54,"Passed","Failed")))</f>
        <v/>
      </c>
      <c r="E54" s="71" t="str">
        <f>IF(Sample_2!$C$14="","",Sample_2!$C$14)</f>
        <v/>
      </c>
      <c r="F54" s="73" t="str">
        <f>IF(Sample_2!$G$14="","",Sample_2!$G$14)</f>
        <v/>
      </c>
      <c r="G54" s="73" t="str">
        <f>IF(Sample_2!$H$14="","",Sample_2!$H$14)</f>
        <v/>
      </c>
      <c r="H54" s="79" t="str">
        <f>IF(UserData!$C$9&lt;&gt;"Passed","",IF(OR(G54="",F54=""),"",IF(G54=F54,"Passed","Failed")))</f>
        <v/>
      </c>
      <c r="I54" s="71" t="str">
        <f>IF(Sample_3!$C$14="","",Sample_3!$C$14)</f>
        <v/>
      </c>
      <c r="J54" s="73" t="str">
        <f>IF(Sample_3!$G$14="","",Sample_3!$G$14)</f>
        <v/>
      </c>
      <c r="K54" s="73" t="str">
        <f>IF(Sample_3!$H$14="","",Sample_3!$H$14)</f>
        <v/>
      </c>
      <c r="L54" s="79" t="str">
        <f>IF(UserData!$C$9&lt;&gt;"Passed","",IF(OR(K54="",J54=""),"",IF(K54=J54,"Passed","Failed")))</f>
        <v/>
      </c>
      <c r="M54" s="71" t="str">
        <f>IF(Sample_4!$C$14="","",Sample_4!$C$14)</f>
        <v/>
      </c>
      <c r="N54" s="73" t="str">
        <f>IF(Sample_4!$G$14="","",Sample_4!$G$14)</f>
        <v/>
      </c>
      <c r="O54" s="73" t="str">
        <f>IF(Sample_4!$H$14="","",Sample_4!$H$14)</f>
        <v/>
      </c>
      <c r="P54" s="79" t="str">
        <f>IF(UserData!$C$9&lt;&gt;"Passed","",IF(OR(O54="",N54=""),"",IF(O54=N54,"Passed","Failed")))</f>
        <v/>
      </c>
    </row>
    <row r="55" spans="1:16" ht="22.5" customHeight="1" x14ac:dyDescent="0.25">
      <c r="A55" s="10" t="str">
        <f>IF(Sample_1!$C$15="","",Sample_1!$C$15)</f>
        <v/>
      </c>
      <c r="B55" s="48" t="str">
        <f>IF(Sample_1!$G$15="","",Sample_1!$G$15)</f>
        <v/>
      </c>
      <c r="C55" s="48" t="str">
        <f>IF(Sample_1!$H$15="","",Sample_1!$H$15)</f>
        <v/>
      </c>
      <c r="D55" s="49" t="str">
        <f>IF(UserData!$C$9&lt;&gt;"Passed","",IF(OR(C55="",B55=""),"",IF(C55=B55,"Passed","Failed")))</f>
        <v/>
      </c>
      <c r="E55" s="10" t="str">
        <f>IF(Sample_2!$C$15="","",Sample_2!$C$15)</f>
        <v/>
      </c>
      <c r="F55" s="74" t="str">
        <f>IF(Sample_2!$G$15="","",Sample_2!$G$15)</f>
        <v/>
      </c>
      <c r="G55" s="74" t="str">
        <f>IF(Sample_2!$H$15="","",Sample_2!$H$15)</f>
        <v/>
      </c>
      <c r="H55" s="81" t="str">
        <f>IF(UserData!$C$9&lt;&gt;"Passed","",IF(OR(G55="",F55=""),"",IF(G55=F55,"Passed","Failed")))</f>
        <v/>
      </c>
      <c r="I55" s="10" t="str">
        <f>IF(Sample_3!$C$15="","",Sample_3!$C$15)</f>
        <v/>
      </c>
      <c r="J55" s="74" t="str">
        <f>IF(Sample_3!$G$15="","",Sample_3!$G$15)</f>
        <v/>
      </c>
      <c r="K55" s="74" t="str">
        <f>IF(Sample_3!$H$15="","",Sample_3!$H$15)</f>
        <v/>
      </c>
      <c r="L55" s="81" t="str">
        <f>IF(UserData!$C$9&lt;&gt;"Passed","",IF(OR(K55="",J55=""),"",IF(K55=J55,"Passed","Failed")))</f>
        <v/>
      </c>
      <c r="M55" s="10" t="str">
        <f>IF(Sample_4!$C$15="","",Sample_4!$C$15)</f>
        <v/>
      </c>
      <c r="N55" s="74" t="str">
        <f>IF(Sample_4!$G$15="","",Sample_4!$G$15)</f>
        <v/>
      </c>
      <c r="O55" s="74" t="str">
        <f>IF(Sample_4!$H$15="","",Sample_4!$H$15)</f>
        <v/>
      </c>
      <c r="P55" s="81" t="str">
        <f>IF(UserData!$C$9&lt;&gt;"Passed","",IF(OR(O55="",N55=""),"",IF(O55=N55,"Passed","Failed")))</f>
        <v/>
      </c>
    </row>
    <row r="56" spans="1:16" ht="22.5" customHeight="1" x14ac:dyDescent="0.25">
      <c r="A56" s="71" t="str">
        <f>IF(Sample_1!$C$16="","",Sample_1!$C$16)</f>
        <v/>
      </c>
      <c r="B56" s="58" t="str">
        <f>IF(Sample_1!$G$16="","",Sample_1!$G$16)</f>
        <v/>
      </c>
      <c r="C56" s="58" t="str">
        <f>IF(Sample_1!$H$16="","",Sample_1!$H$16)</f>
        <v/>
      </c>
      <c r="D56" s="59" t="str">
        <f>IF(UserData!$C$9&lt;&gt;"Passed","",IF(OR(C56="",B56=""),"",IF(C56=B56,"Passed","Failed")))</f>
        <v/>
      </c>
      <c r="E56" s="71" t="str">
        <f>IF(Sample_2!$C$16="","",Sample_2!$C$16)</f>
        <v/>
      </c>
      <c r="F56" s="73" t="str">
        <f>IF(Sample_2!$G$16="","",Sample_2!$G$16)</f>
        <v/>
      </c>
      <c r="G56" s="73" t="str">
        <f>IF(Sample_2!$H$16="","",Sample_2!$H$16)</f>
        <v/>
      </c>
      <c r="H56" s="79" t="str">
        <f>IF(UserData!$C$9&lt;&gt;"Passed","",IF(OR(G56="",F56=""),"",IF(G56=F56,"Passed","Failed")))</f>
        <v/>
      </c>
      <c r="I56" s="71" t="str">
        <f>IF(Sample_3!$C$16="","",Sample_3!$C$16)</f>
        <v/>
      </c>
      <c r="J56" s="73" t="str">
        <f>IF(Sample_3!$G$16="","",Sample_3!$G$16)</f>
        <v/>
      </c>
      <c r="K56" s="73" t="str">
        <f>IF(Sample_3!$H$16="","",Sample_3!$H$16)</f>
        <v/>
      </c>
      <c r="L56" s="79" t="str">
        <f>IF(UserData!$C$9&lt;&gt;"Passed","",IF(OR(K56="",J56=""),"",IF(K56=J56,"Passed","Failed")))</f>
        <v/>
      </c>
      <c r="M56" s="71" t="str">
        <f>IF(Sample_4!$C$16="","",Sample_4!$C$16)</f>
        <v/>
      </c>
      <c r="N56" s="73" t="str">
        <f>IF(Sample_4!$G$16="","",Sample_4!$G$16)</f>
        <v/>
      </c>
      <c r="O56" s="73" t="str">
        <f>IF(Sample_4!$H$16="","",Sample_4!$H$16)</f>
        <v/>
      </c>
      <c r="P56" s="79" t="str">
        <f>IF(UserData!$C$9&lt;&gt;"Passed","",IF(OR(O56="",N56=""),"",IF(O56=N56,"Passed","Failed")))</f>
        <v/>
      </c>
    </row>
    <row r="57" spans="1:16" ht="22.5" customHeight="1" x14ac:dyDescent="0.25">
      <c r="A57" s="10" t="str">
        <f>IF(Sample_1!$C$17="","",Sample_1!$C$17)</f>
        <v/>
      </c>
      <c r="B57" s="55" t="str">
        <f>IF(Sample_1!$G$17="","",Sample_1!$G$17)</f>
        <v/>
      </c>
      <c r="C57" s="55" t="str">
        <f>IF(Sample_1!$H$17="","",Sample_1!$H$17)</f>
        <v/>
      </c>
      <c r="D57" s="56" t="str">
        <f>IF(UserData!$C$9&lt;&gt;"Passed","",IF(OR(C57="",B57=""),"",IF(C57=B57,"Passed","Failed")))</f>
        <v/>
      </c>
      <c r="E57" s="10" t="str">
        <f>IF(Sample_2!$C$17="","",Sample_2!$C$17)</f>
        <v/>
      </c>
      <c r="F57" s="74" t="str">
        <f>IF(Sample_2!$G$17="","",Sample_2!$G$17)</f>
        <v/>
      </c>
      <c r="G57" s="74" t="str">
        <f>IF(Sample_2!$H$17="","",Sample_2!$H$17)</f>
        <v/>
      </c>
      <c r="H57" s="81" t="str">
        <f>IF(UserData!$C$9&lt;&gt;"Passed","",IF(OR(G57="",F57=""),"",IF(G57=F57,"Passed","Failed")))</f>
        <v/>
      </c>
      <c r="I57" s="10" t="str">
        <f>IF(Sample_3!$C$17="","",Sample_3!$C$17)</f>
        <v/>
      </c>
      <c r="J57" s="74" t="str">
        <f>IF(Sample_3!$G$17="","",Sample_3!$G$17)</f>
        <v/>
      </c>
      <c r="K57" s="74" t="str">
        <f>IF(Sample_3!$H$17="","",Sample_3!$H$17)</f>
        <v/>
      </c>
      <c r="L57" s="81" t="str">
        <f>IF(UserData!$C$9&lt;&gt;"Passed","",IF(OR(K57="",J57=""),"",IF(K57=J57,"Passed","Failed")))</f>
        <v/>
      </c>
      <c r="M57" s="10" t="str">
        <f>IF(Sample_4!$C$17="","",Sample_4!$C$17)</f>
        <v/>
      </c>
      <c r="N57" s="74" t="str">
        <f>IF(Sample_4!$G$17="","",Sample_4!$G$17)</f>
        <v/>
      </c>
      <c r="O57" s="74" t="str">
        <f>IF(Sample_4!$H$17="","",Sample_4!$H$17)</f>
        <v/>
      </c>
      <c r="P57" s="81" t="str">
        <f>IF(UserData!$C$9&lt;&gt;"Passed","",IF(OR(O57="",N57=""),"",IF(O57=N57,"Passed","Failed")))</f>
        <v/>
      </c>
    </row>
    <row r="58" spans="1:16" ht="22.5" customHeight="1" x14ac:dyDescent="0.25">
      <c r="A58" s="71" t="str">
        <f>IF(Sample_1!$C$18="","",Sample_1!$C$18)</f>
        <v/>
      </c>
      <c r="B58" s="58" t="str">
        <f>IF(Sample_1!$G$18="","",Sample_1!$G$18)</f>
        <v/>
      </c>
      <c r="C58" s="58" t="str">
        <f>IF(Sample_1!$H$18="","",Sample_1!$H$18)</f>
        <v/>
      </c>
      <c r="D58" s="59" t="str">
        <f>IF(UserData!$C$9&lt;&gt;"Passed","",IF(OR(C58="",B58=""),"",IF(C58=B58,"Passed","Failed")))</f>
        <v/>
      </c>
      <c r="E58" s="71" t="str">
        <f>IF(Sample_2!$C$18="","",Sample_2!$C$18)</f>
        <v/>
      </c>
      <c r="F58" s="73" t="str">
        <f>IF(Sample_2!$G$18="","",Sample_2!$G$18)</f>
        <v/>
      </c>
      <c r="G58" s="73" t="str">
        <f>IF(Sample_2!$H$18="","",Sample_2!$H$18)</f>
        <v/>
      </c>
      <c r="H58" s="79" t="str">
        <f>IF(UserData!$C$9&lt;&gt;"Passed","",IF(OR(G58="",F58=""),"",IF(G58=F58,"Passed","Failed")))</f>
        <v/>
      </c>
      <c r="I58" s="71" t="str">
        <f>IF(Sample_3!$C$18="","",Sample_3!$C$18)</f>
        <v/>
      </c>
      <c r="J58" s="73" t="str">
        <f>IF(Sample_3!$G$18="","",Sample_3!$G$18)</f>
        <v/>
      </c>
      <c r="K58" s="73" t="str">
        <f>IF(Sample_3!$H$18="","",Sample_3!$H$18)</f>
        <v/>
      </c>
      <c r="L58" s="79" t="str">
        <f>IF(UserData!$C$9&lt;&gt;"Passed","",IF(OR(K58="",J58=""),"",IF(K58=J58,"Passed","Failed")))</f>
        <v/>
      </c>
      <c r="M58" s="71" t="str">
        <f>IF(Sample_4!$C$18="","",Sample_4!$C$18)</f>
        <v/>
      </c>
      <c r="N58" s="73" t="str">
        <f>IF(Sample_4!$G$18="","",Sample_4!$G$18)</f>
        <v/>
      </c>
      <c r="O58" s="73" t="str">
        <f>IF(Sample_4!$H$18="","",Sample_4!$H$18)</f>
        <v/>
      </c>
      <c r="P58" s="79" t="str">
        <f>IF(UserData!$C$9&lt;&gt;"Passed","",IF(OR(O58="",N58=""),"",IF(O58=N58,"Passed","Failed")))</f>
        <v/>
      </c>
    </row>
    <row r="59" spans="1:16" ht="22.5" customHeight="1" x14ac:dyDescent="0.25">
      <c r="A59" s="10" t="str">
        <f>IF(Sample_1!$C$19="","",Sample_1!$C$19)</f>
        <v/>
      </c>
      <c r="B59" s="55" t="str">
        <f>IF(Sample_1!$G$19="","",Sample_1!$G$19)</f>
        <v/>
      </c>
      <c r="C59" s="55" t="str">
        <f>IF(Sample_1!$H$19="","",Sample_1!$H$19)</f>
        <v/>
      </c>
      <c r="D59" s="56" t="str">
        <f>IF(UserData!$C$9&lt;&gt;"Passed","",IF(OR(C59="",B59=""),"",IF(C59=B59,"Passed","Failed")))</f>
        <v/>
      </c>
      <c r="E59" s="10" t="str">
        <f>IF(Sample_2!$C$19="","",Sample_2!$C$19)</f>
        <v/>
      </c>
      <c r="F59" s="74" t="str">
        <f>IF(Sample_2!$G$19="","",Sample_2!$G$19)</f>
        <v/>
      </c>
      <c r="G59" s="74" t="str">
        <f>IF(Sample_2!$H$19="","",Sample_2!$H$19)</f>
        <v/>
      </c>
      <c r="H59" s="81" t="str">
        <f>IF(UserData!$C$9&lt;&gt;"Passed","",IF(OR(G59="",F59=""),"",IF(G59=F59,"Passed","Failed")))</f>
        <v/>
      </c>
      <c r="I59" s="10" t="str">
        <f>IF(Sample_3!$C$19="","",Sample_3!$C$19)</f>
        <v/>
      </c>
      <c r="J59" s="74" t="str">
        <f>IF(Sample_3!$G$19="","",Sample_3!$G$19)</f>
        <v/>
      </c>
      <c r="K59" s="74" t="str">
        <f>IF(Sample_3!$H$19="","",Sample_3!$H$19)</f>
        <v/>
      </c>
      <c r="L59" s="81" t="str">
        <f>IF(UserData!$C$9&lt;&gt;"Passed","",IF(OR(K59="",J59=""),"",IF(K59=J59,"Passed","Failed")))</f>
        <v/>
      </c>
      <c r="M59" s="10" t="str">
        <f>IF(Sample_4!$C$19="","",Sample_4!$C$19)</f>
        <v/>
      </c>
      <c r="N59" s="74" t="str">
        <f>IF(Sample_4!$G$19="","",Sample_4!$G$19)</f>
        <v/>
      </c>
      <c r="O59" s="74" t="str">
        <f>IF(Sample_4!$H$19="","",Sample_4!$H$19)</f>
        <v/>
      </c>
      <c r="P59" s="81" t="str">
        <f>IF(UserData!$C$9&lt;&gt;"Passed","",IF(OR(O59="",N59=""),"",IF(O59=N59,"Passed","Failed")))</f>
        <v/>
      </c>
    </row>
    <row r="60" spans="1:16" ht="22.5" customHeight="1" x14ac:dyDescent="0.25">
      <c r="A60" s="71" t="str">
        <f>IF(Sample_1!$C$20="","",Sample_1!$C$20)</f>
        <v/>
      </c>
      <c r="B60" s="58" t="str">
        <f>IF(Sample_1!$G$20="","",Sample_1!$G$20)</f>
        <v/>
      </c>
      <c r="C60" s="58" t="str">
        <f>IF(Sample_1!$H$20="","",Sample_1!$H$20)</f>
        <v/>
      </c>
      <c r="D60" s="59" t="str">
        <f>IF(UserData!$C$9&lt;&gt;"Passed","",IF(OR(C60="",B60=""),"",IF(C60=B60,"Passed","Failed")))</f>
        <v/>
      </c>
      <c r="E60" s="71" t="str">
        <f>IF(Sample_2!$C$20="","",Sample_2!$C$20)</f>
        <v/>
      </c>
      <c r="F60" s="73" t="str">
        <f>IF(Sample_2!$G$20="","",Sample_2!$G$20)</f>
        <v/>
      </c>
      <c r="G60" s="73" t="str">
        <f>IF(Sample_2!$H$20="","",Sample_2!$H$20)</f>
        <v/>
      </c>
      <c r="H60" s="79" t="str">
        <f>IF(UserData!$C$9&lt;&gt;"Passed","",IF(OR(G60="",F60=""),"",IF(G60=F60,"Passed","Failed")))</f>
        <v/>
      </c>
      <c r="I60" s="71" t="str">
        <f>IF(Sample_3!$C$20="","",Sample_3!$C$20)</f>
        <v/>
      </c>
      <c r="J60" s="73" t="str">
        <f>IF(Sample_3!$G$20="","",Sample_3!$G$20)</f>
        <v/>
      </c>
      <c r="K60" s="73" t="str">
        <f>IF(Sample_3!$H$20="","",Sample_3!$H$20)</f>
        <v/>
      </c>
      <c r="L60" s="79" t="str">
        <f>IF(UserData!$C$9&lt;&gt;"Passed","",IF(OR(K60="",J60=""),"",IF(K60=J60,"Passed","Failed")))</f>
        <v/>
      </c>
      <c r="M60" s="71" t="str">
        <f>IF(Sample_4!$C$20="","",Sample_4!$C$20)</f>
        <v/>
      </c>
      <c r="N60" s="73" t="str">
        <f>IF(Sample_4!$G$20="","",Sample_4!$G$20)</f>
        <v/>
      </c>
      <c r="O60" s="73" t="str">
        <f>IF(Sample_4!$H$20="","",Sample_4!$H$20)</f>
        <v/>
      </c>
      <c r="P60" s="79" t="str">
        <f>IF(UserData!$C$9&lt;&gt;"Passed","",IF(OR(O60="",N60=""),"",IF(O60=N60,"Passed","Failed")))</f>
        <v/>
      </c>
    </row>
    <row r="61" spans="1:16" ht="22.5" customHeight="1" x14ac:dyDescent="0.25">
      <c r="A61" s="10" t="str">
        <f>IF(Sample_1!$C$21="","",Sample_1!$C$21)</f>
        <v/>
      </c>
      <c r="B61" s="55" t="str">
        <f>IF(Sample_1!$G$21="","",Sample_1!$G$21)</f>
        <v/>
      </c>
      <c r="C61" s="55" t="str">
        <f>IF(Sample_1!$H$21="","",Sample_1!$H$21)</f>
        <v/>
      </c>
      <c r="D61" s="56" t="str">
        <f>IF(UserData!$C$9&lt;&gt;"Passed","",IF(OR(C61="",B61=""),"",IF(C61=B61,"Passed","Failed")))</f>
        <v/>
      </c>
      <c r="E61" s="10" t="str">
        <f>IF(Sample_2!$C$21="","",Sample_2!$C$21)</f>
        <v/>
      </c>
      <c r="F61" s="74" t="str">
        <f>IF(Sample_2!$G$21="","",Sample_2!$G$21)</f>
        <v/>
      </c>
      <c r="G61" s="74" t="str">
        <f>IF(Sample_2!$H$21="","",Sample_2!$H$21)</f>
        <v/>
      </c>
      <c r="H61" s="81" t="str">
        <f>IF(UserData!$C$9&lt;&gt;"Passed","",IF(OR(G61="",F61=""),"",IF(G61=F61,"Passed","Failed")))</f>
        <v/>
      </c>
      <c r="I61" s="10" t="str">
        <f>IF(Sample_3!$C$21="","",Sample_3!$C$21)</f>
        <v/>
      </c>
      <c r="J61" s="74" t="str">
        <f>IF(Sample_3!$G$21="","",Sample_3!$G$21)</f>
        <v/>
      </c>
      <c r="K61" s="74" t="str">
        <f>IF(Sample_3!$H$21="","",Sample_3!$H$21)</f>
        <v/>
      </c>
      <c r="L61" s="81" t="str">
        <f>IF(UserData!$C$9&lt;&gt;"Passed","",IF(OR(K61="",J61=""),"",IF(K61=J61,"Passed","Failed")))</f>
        <v/>
      </c>
      <c r="M61" s="10" t="str">
        <f>IF(Sample_4!$C$21="","",Sample_4!$C$21)</f>
        <v/>
      </c>
      <c r="N61" s="74" t="str">
        <f>IF(Sample_4!$G$21="","",Sample_4!$G$21)</f>
        <v/>
      </c>
      <c r="O61" s="74" t="str">
        <f>IF(Sample_4!$H$21="","",Sample_4!$H$21)</f>
        <v/>
      </c>
      <c r="P61" s="81" t="str">
        <f>IF(UserData!$C$9&lt;&gt;"Passed","",IF(OR(O61="",N61=""),"",IF(O61=N61,"Passed","Failed")))</f>
        <v/>
      </c>
    </row>
    <row r="62" spans="1:16" ht="22.5" customHeight="1" x14ac:dyDescent="0.25">
      <c r="A62" s="71" t="str">
        <f>IF(Sample_1!$C$22="","",Sample_1!$C$22)</f>
        <v/>
      </c>
      <c r="B62" s="58" t="str">
        <f>IF(Sample_1!$G$22="","",Sample_1!$G$22)</f>
        <v/>
      </c>
      <c r="C62" s="58" t="str">
        <f>IF(Sample_1!$H$22="","",Sample_1!$H$22)</f>
        <v/>
      </c>
      <c r="D62" s="59" t="str">
        <f>IF(UserData!$C$9&lt;&gt;"Passed","",IF(OR(C62="",B62=""),"",IF(C62=B62,"Passed","Failed")))</f>
        <v/>
      </c>
      <c r="E62" s="71" t="str">
        <f>IF(Sample_2!$C$22="","",Sample_2!$C$22)</f>
        <v/>
      </c>
      <c r="F62" s="73" t="str">
        <f>IF(Sample_2!$G$22="","",Sample_2!$G$22)</f>
        <v/>
      </c>
      <c r="G62" s="73" t="str">
        <f>IF(Sample_2!$H$22="","",Sample_2!$H$22)</f>
        <v/>
      </c>
      <c r="H62" s="79" t="str">
        <f>IF(UserData!$C$9&lt;&gt;"Passed","",IF(OR(G62="",F62=""),"",IF(G62=F62,"Passed","Failed")))</f>
        <v/>
      </c>
      <c r="I62" s="71" t="str">
        <f>IF(Sample_3!$C$22="","",Sample_3!$C$22)</f>
        <v/>
      </c>
      <c r="J62" s="73" t="str">
        <f>IF(Sample_3!$G$22="","",Sample_3!$G$22)</f>
        <v/>
      </c>
      <c r="K62" s="73" t="str">
        <f>IF(Sample_3!$H$22="","",Sample_3!$H$22)</f>
        <v/>
      </c>
      <c r="L62" s="79" t="str">
        <f>IF(UserData!$C$9&lt;&gt;"Passed","",IF(OR(K62="",J62=""),"",IF(K62=J62,"Passed","Failed")))</f>
        <v/>
      </c>
      <c r="M62" s="71" t="str">
        <f>IF(Sample_4!$C$22="","",Sample_4!$C$22)</f>
        <v/>
      </c>
      <c r="N62" s="73" t="str">
        <f>IF(Sample_4!$G$22="","",Sample_4!$G$22)</f>
        <v/>
      </c>
      <c r="O62" s="73" t="str">
        <f>IF(Sample_4!$H$22="","",Sample_4!$H$22)</f>
        <v/>
      </c>
      <c r="P62" s="79" t="str">
        <f>IF(UserData!$C$9&lt;&gt;"Passed","",IF(OR(O62="",N62=""),"",IF(O62=N62,"Passed","Failed")))</f>
        <v/>
      </c>
    </row>
    <row r="63" spans="1:16" ht="22.5" customHeight="1" x14ac:dyDescent="0.25">
      <c r="A63" s="10" t="str">
        <f>IF(Sample_1!$C$23="","",Sample_1!$C$23)</f>
        <v/>
      </c>
      <c r="B63" s="48" t="str">
        <f>IF(Sample_1!$G$23="","",Sample_1!$G$23)</f>
        <v/>
      </c>
      <c r="C63" s="48" t="str">
        <f>IF(Sample_1!$H$23="","",Sample_1!$H$23)</f>
        <v/>
      </c>
      <c r="D63" s="49" t="str">
        <f>IF(UserData!$C$9&lt;&gt;"Passed","",IF(OR(C63="",B63=""),"",IF(C63=B63,"Passed","Failed")))</f>
        <v/>
      </c>
      <c r="E63" s="10" t="str">
        <f>IF(Sample_2!$C$23="","",Sample_2!$C$23)</f>
        <v/>
      </c>
      <c r="F63" s="74" t="str">
        <f>IF(Sample_2!$G$23="","",Sample_2!$G$23)</f>
        <v/>
      </c>
      <c r="G63" s="74" t="str">
        <f>IF(Sample_2!$H$23="","",Sample_2!$H$23)</f>
        <v/>
      </c>
      <c r="H63" s="81" t="str">
        <f>IF(UserData!$C$9&lt;&gt;"Passed","",IF(OR(G63="",F63=""),"",IF(G63=F63,"Passed","Failed")))</f>
        <v/>
      </c>
      <c r="I63" s="10" t="str">
        <f>IF(Sample_3!$C$23="","",Sample_3!$C$23)</f>
        <v/>
      </c>
      <c r="J63" s="74" t="str">
        <f>IF(Sample_3!$G$23="","",Sample_3!$G$23)</f>
        <v/>
      </c>
      <c r="K63" s="74" t="str">
        <f>IF(Sample_3!$H$23="","",Sample_3!$H$23)</f>
        <v/>
      </c>
      <c r="L63" s="81" t="str">
        <f>IF(UserData!$C$9&lt;&gt;"Passed","",IF(OR(K63="",J63=""),"",IF(K63=J63,"Passed","Failed")))</f>
        <v/>
      </c>
      <c r="M63" s="10" t="str">
        <f>IF(Sample_4!$C$23="","",Sample_4!$C$23)</f>
        <v/>
      </c>
      <c r="N63" s="74" t="str">
        <f>IF(Sample_4!$G$23="","",Sample_4!$G$23)</f>
        <v/>
      </c>
      <c r="O63" s="74" t="str">
        <f>IF(Sample_4!$H$23="","",Sample_4!$H$23)</f>
        <v/>
      </c>
      <c r="P63" s="81" t="str">
        <f>IF(UserData!$C$9&lt;&gt;"Passed","",IF(OR(O63="",N63=""),"",IF(O63=N63,"Passed","Failed")))</f>
        <v/>
      </c>
    </row>
    <row r="64" spans="1:16" ht="22.5" customHeight="1" x14ac:dyDescent="0.25">
      <c r="A64" s="71" t="str">
        <f>IF(Sample_1!$C$24="","",Sample_1!$C$24)</f>
        <v/>
      </c>
      <c r="B64" s="58" t="str">
        <f>IF(Sample_1!$G$24="","",Sample_1!$G$24)</f>
        <v/>
      </c>
      <c r="C64" s="58" t="str">
        <f>IF(Sample_1!$H$24="","",Sample_1!$H$24)</f>
        <v/>
      </c>
      <c r="D64" s="59" t="str">
        <f>IF(UserData!$C$9&lt;&gt;"Passed","",IF(OR(C64="",B64=""),"",IF(C64=B64,"Passed","Failed")))</f>
        <v/>
      </c>
      <c r="E64" s="71" t="str">
        <f>IF(Sample_2!$C$24="","",Sample_2!$C$24)</f>
        <v/>
      </c>
      <c r="F64" s="73" t="str">
        <f>IF(Sample_2!$G$24="","",Sample_2!$G$24)</f>
        <v/>
      </c>
      <c r="G64" s="73" t="str">
        <f>IF(Sample_2!$H$24="","",Sample_2!$H$24)</f>
        <v/>
      </c>
      <c r="H64" s="79" t="str">
        <f>IF(UserData!$C$9&lt;&gt;"Passed","",IF(OR(G64="",F64=""),"",IF(G64=F64,"Passed","Failed")))</f>
        <v/>
      </c>
      <c r="I64" s="71" t="str">
        <f>IF(Sample_3!$C$24="","",Sample_3!$C$24)</f>
        <v/>
      </c>
      <c r="J64" s="73" t="str">
        <f>IF(Sample_3!$G$24="","",Sample_3!$G$24)</f>
        <v/>
      </c>
      <c r="K64" s="73" t="str">
        <f>IF(Sample_3!$H$24="","",Sample_3!$H$24)</f>
        <v/>
      </c>
      <c r="L64" s="79" t="str">
        <f>IF(UserData!$C$9&lt;&gt;"Passed","",IF(OR(K64="",J64=""),"",IF(K64=J64,"Passed","Failed")))</f>
        <v/>
      </c>
      <c r="M64" s="71" t="str">
        <f>IF(Sample_4!$C$24="","",Sample_4!$C$24)</f>
        <v/>
      </c>
      <c r="N64" s="73" t="str">
        <f>IF(Sample_4!$G$24="","",Sample_4!$G$24)</f>
        <v/>
      </c>
      <c r="O64" s="73" t="str">
        <f>IF(Sample_4!$H$24="","",Sample_4!$H$24)</f>
        <v/>
      </c>
      <c r="P64" s="79" t="str">
        <f>IF(UserData!$C$9&lt;&gt;"Passed","",IF(OR(O64="",N64=""),"",IF(O64=N64,"Passed","Failed")))</f>
        <v/>
      </c>
    </row>
    <row r="65" spans="1:16" ht="22.5" customHeight="1" x14ac:dyDescent="0.25">
      <c r="A65" s="10" t="str">
        <f>IF(Sample_1!$C$25="","",Sample_1!$C$25)</f>
        <v/>
      </c>
      <c r="B65" s="55" t="str">
        <f>IF(Sample_1!$G$25="","",Sample_1!$G$25)</f>
        <v/>
      </c>
      <c r="C65" s="55" t="str">
        <f>IF(Sample_1!$H$25="","",Sample_1!$H$25)</f>
        <v/>
      </c>
      <c r="D65" s="56" t="str">
        <f>IF(UserData!$C$9&lt;&gt;"Passed","",IF(OR(C65="",B65=""),"",IF(C65=B65,"Passed","Failed")))</f>
        <v/>
      </c>
      <c r="E65" s="10" t="str">
        <f>IF(Sample_2!$C$25="","",Sample_2!$C$25)</f>
        <v/>
      </c>
      <c r="F65" s="74" t="str">
        <f>IF(Sample_2!$G$25="","",Sample_2!$G$25)</f>
        <v/>
      </c>
      <c r="G65" s="74" t="str">
        <f>IF(Sample_2!$H$25="","",Sample_2!$H$25)</f>
        <v/>
      </c>
      <c r="H65" s="81" t="str">
        <f>IF(UserData!$C$9&lt;&gt;"Passed","",IF(OR(G65="",F65=""),"",IF(G65=F65,"Passed","Failed")))</f>
        <v/>
      </c>
      <c r="I65" s="10" t="str">
        <f>IF(Sample_3!$C$25="","",Sample_3!$C$25)</f>
        <v/>
      </c>
      <c r="J65" s="74" t="str">
        <f>IF(Sample_3!$G$25="","",Sample_3!$G$25)</f>
        <v/>
      </c>
      <c r="K65" s="74" t="str">
        <f>IF(Sample_3!$H$25="","",Sample_3!$H$25)</f>
        <v/>
      </c>
      <c r="L65" s="81" t="str">
        <f>IF(UserData!$C$9&lt;&gt;"Passed","",IF(OR(K65="",J65=""),"",IF(K65=J65,"Passed","Failed")))</f>
        <v/>
      </c>
      <c r="M65" s="10" t="str">
        <f>IF(Sample_4!$C$25="","",Sample_4!$C$25)</f>
        <v/>
      </c>
      <c r="N65" s="74" t="str">
        <f>IF(Sample_4!$G$25="","",Sample_4!$G$25)</f>
        <v/>
      </c>
      <c r="O65" s="74" t="str">
        <f>IF(Sample_4!$H$25="","",Sample_4!$H$25)</f>
        <v/>
      </c>
      <c r="P65" s="81" t="str">
        <f>IF(UserData!$C$9&lt;&gt;"Passed","",IF(OR(O65="",N65=""),"",IF(O65=N65,"Passed","Failed")))</f>
        <v/>
      </c>
    </row>
    <row r="66" spans="1:16" ht="22.5" customHeight="1" x14ac:dyDescent="0.25">
      <c r="A66" s="71" t="str">
        <f>IF(Sample_1!$C$26="","",Sample_1!$C$26)</f>
        <v/>
      </c>
      <c r="B66" s="58" t="str">
        <f>IF(Sample_1!$G$26="","",Sample_1!$G$26)</f>
        <v/>
      </c>
      <c r="C66" s="58" t="str">
        <f>IF(Sample_1!$H$26="","",Sample_1!$H$26)</f>
        <v/>
      </c>
      <c r="D66" s="59" t="str">
        <f>IF(UserData!$C$9&lt;&gt;"Passed","",IF(OR(C66="",B66=""),"",IF(C66=B66,"Passed","Failed")))</f>
        <v/>
      </c>
      <c r="E66" s="71" t="str">
        <f>IF(Sample_2!$C$26="","",Sample_2!$C$26)</f>
        <v/>
      </c>
      <c r="F66" s="73" t="str">
        <f>IF(Sample_2!$G$26="","",Sample_2!$G$26)</f>
        <v/>
      </c>
      <c r="G66" s="73" t="str">
        <f>IF(Sample_2!$H$26="","",Sample_2!$H$26)</f>
        <v/>
      </c>
      <c r="H66" s="79" t="str">
        <f>IF(UserData!$C$9&lt;&gt;"Passed","",IF(OR(G66="",F66=""),"",IF(G66=F66,"Passed","Failed")))</f>
        <v/>
      </c>
      <c r="I66" s="71" t="str">
        <f>IF(Sample_3!$C$26="","",Sample_3!$C$26)</f>
        <v/>
      </c>
      <c r="J66" s="73" t="str">
        <f>IF(Sample_3!$G$26="","",Sample_3!$G$26)</f>
        <v/>
      </c>
      <c r="K66" s="73" t="str">
        <f>IF(Sample_3!$H$26="","",Sample_3!$H$26)</f>
        <v/>
      </c>
      <c r="L66" s="79" t="str">
        <f>IF(UserData!$C$9&lt;&gt;"Passed","",IF(OR(K66="",J66=""),"",IF(K66=J66,"Passed","Failed")))</f>
        <v/>
      </c>
      <c r="M66" s="71" t="str">
        <f>IF(Sample_4!$C$26="","",Sample_4!$C$26)</f>
        <v/>
      </c>
      <c r="N66" s="73" t="str">
        <f>IF(Sample_4!$G$26="","",Sample_4!$G$26)</f>
        <v/>
      </c>
      <c r="O66" s="73" t="str">
        <f>IF(Sample_4!$H$26="","",Sample_4!$H$26)</f>
        <v/>
      </c>
      <c r="P66" s="79" t="str">
        <f>IF(UserData!$C$9&lt;&gt;"Passed","",IF(OR(O66="",N66=""),"",IF(O66=N66,"Passed","Failed")))</f>
        <v/>
      </c>
    </row>
    <row r="67" spans="1:16" ht="22.5" customHeight="1" x14ac:dyDescent="0.25">
      <c r="A67" s="10" t="str">
        <f>IF(Sample_1!$C$27="","",Sample_1!$C$27)</f>
        <v/>
      </c>
      <c r="B67" s="55" t="str">
        <f>IF(Sample_1!$G$27="","",Sample_1!$G$27)</f>
        <v/>
      </c>
      <c r="C67" s="55" t="str">
        <f>IF(Sample_1!$H$27="","",Sample_1!$H$27)</f>
        <v/>
      </c>
      <c r="D67" s="56" t="str">
        <f>IF(UserData!$C$9&lt;&gt;"Passed","",IF(OR(C67="",B67=""),"",IF(C67=B67,"Passed","Failed")))</f>
        <v/>
      </c>
      <c r="E67" s="10" t="str">
        <f>IF(Sample_2!$C$27="","",Sample_2!$C$27)</f>
        <v/>
      </c>
      <c r="F67" s="74" t="str">
        <f>IF(Sample_2!$G$27="","",Sample_2!$G$27)</f>
        <v/>
      </c>
      <c r="G67" s="74" t="str">
        <f>IF(Sample_2!$H$27="","",Sample_2!$H$27)</f>
        <v/>
      </c>
      <c r="H67" s="81" t="str">
        <f>IF(UserData!$C$9&lt;&gt;"Passed","",IF(OR(G67="",F67=""),"",IF(G67=F67,"Passed","Failed")))</f>
        <v/>
      </c>
      <c r="I67" s="10" t="str">
        <f>IF(Sample_3!$C$27="","",Sample_3!$C$27)</f>
        <v/>
      </c>
      <c r="J67" s="74" t="str">
        <f>IF(Sample_3!$G$27="","",Sample_3!$G$27)</f>
        <v/>
      </c>
      <c r="K67" s="74" t="str">
        <f>IF(Sample_3!$H$27="","",Sample_3!$H$27)</f>
        <v/>
      </c>
      <c r="L67" s="81" t="str">
        <f>IF(UserData!$C$9&lt;&gt;"Passed","",IF(OR(K67="",J67=""),"",IF(K67=J67,"Passed","Failed")))</f>
        <v/>
      </c>
      <c r="M67" s="10" t="str">
        <f>IF(Sample_4!$C$27="","",Sample_4!$C$27)</f>
        <v/>
      </c>
      <c r="N67" s="74" t="str">
        <f>IF(Sample_4!$G$27="","",Sample_4!$G$27)</f>
        <v/>
      </c>
      <c r="O67" s="74" t="str">
        <f>IF(Sample_4!$H$27="","",Sample_4!$H$27)</f>
        <v/>
      </c>
      <c r="P67" s="81" t="str">
        <f>IF(UserData!$C$9&lt;&gt;"Passed","",IF(OR(O67="",N67=""),"",IF(O67=N67,"Passed","Failed")))</f>
        <v/>
      </c>
    </row>
    <row r="68" spans="1:16" ht="22.5" customHeight="1" x14ac:dyDescent="0.25">
      <c r="A68" s="71" t="str">
        <f>IF(Sample_1!$C$28="","",Sample_1!$C$28)</f>
        <v/>
      </c>
      <c r="B68" s="58" t="str">
        <f>IF(Sample_1!$G$28="","",Sample_1!$G$28)</f>
        <v/>
      </c>
      <c r="C68" s="58" t="str">
        <f>IF(Sample_1!$H$28="","",Sample_1!$H$28)</f>
        <v/>
      </c>
      <c r="D68" s="59" t="str">
        <f>IF(UserData!$C$9&lt;&gt;"Passed","",IF(OR(C68="",B68=""),"",IF(C68=B68,"Passed","Failed")))</f>
        <v/>
      </c>
      <c r="E68" s="71" t="str">
        <f>IF(Sample_2!$C$28="","",Sample_2!$C$28)</f>
        <v/>
      </c>
      <c r="F68" s="73" t="str">
        <f>IF(Sample_2!$G$28="","",Sample_2!$G$28)</f>
        <v/>
      </c>
      <c r="G68" s="73" t="str">
        <f>IF(Sample_2!$H$28="","",Sample_2!$H$28)</f>
        <v/>
      </c>
      <c r="H68" s="79" t="str">
        <f>IF(UserData!$C$9&lt;&gt;"Passed","",IF(OR(G68="",F68=""),"",IF(G68=F68,"Passed","Failed")))</f>
        <v/>
      </c>
      <c r="I68" s="71" t="str">
        <f>IF(Sample_3!$C$28="","",Sample_3!$C$28)</f>
        <v/>
      </c>
      <c r="J68" s="73" t="str">
        <f>IF(Sample_3!$G$28="","",Sample_3!$G$28)</f>
        <v/>
      </c>
      <c r="K68" s="73" t="str">
        <f>IF(Sample_3!$H$28="","",Sample_3!$H$28)</f>
        <v/>
      </c>
      <c r="L68" s="79" t="str">
        <f>IF(UserData!$C$9&lt;&gt;"Passed","",IF(OR(K68="",J68=""),"",IF(K68=J68,"Passed","Failed")))</f>
        <v/>
      </c>
      <c r="M68" s="71" t="str">
        <f>IF(Sample_4!$C$28="","",Sample_4!$C$28)</f>
        <v/>
      </c>
      <c r="N68" s="73" t="str">
        <f>IF(Sample_4!$G$28="","",Sample_4!$G$28)</f>
        <v/>
      </c>
      <c r="O68" s="73" t="str">
        <f>IF(Sample_4!$H$28="","",Sample_4!$H$28)</f>
        <v/>
      </c>
      <c r="P68" s="79" t="str">
        <f>IF(UserData!$C$9&lt;&gt;"Passed","",IF(OR(O68="",N68=""),"",IF(O68=N68,"Passed","Failed")))</f>
        <v/>
      </c>
    </row>
    <row r="69" spans="1:16" ht="22.5" customHeight="1" x14ac:dyDescent="0.25">
      <c r="A69" s="10" t="str">
        <f>IF(Sample_1!$C$29="","",Sample_1!$C$29)</f>
        <v/>
      </c>
      <c r="B69" s="55" t="str">
        <f>IF(Sample_1!$G$29="","",Sample_1!$G$29)</f>
        <v/>
      </c>
      <c r="C69" s="55" t="str">
        <f>IF(Sample_1!$H$29="","",Sample_1!$H$29)</f>
        <v/>
      </c>
      <c r="D69" s="56" t="str">
        <f>IF(UserData!$C$9&lt;&gt;"Passed","",IF(OR(C69="",B69=""),"",IF(C69=B69,"Passed","Failed")))</f>
        <v/>
      </c>
      <c r="E69" s="10" t="str">
        <f>IF(Sample_2!$C$29="","",Sample_2!$C$29)</f>
        <v/>
      </c>
      <c r="F69" s="74" t="str">
        <f>IF(Sample_2!$G$29="","",Sample_2!$G$29)</f>
        <v/>
      </c>
      <c r="G69" s="74" t="str">
        <f>IF(Sample_2!$H$29="","",Sample_2!$H$29)</f>
        <v/>
      </c>
      <c r="H69" s="81" t="str">
        <f>IF(UserData!$C$9&lt;&gt;"Passed","",IF(OR(G69="",F69=""),"",IF(G69=F69,"Passed","Failed")))</f>
        <v/>
      </c>
      <c r="I69" s="10" t="str">
        <f>IF(Sample_3!$C$29="","",Sample_3!$C$29)</f>
        <v/>
      </c>
      <c r="J69" s="74" t="str">
        <f>IF(Sample_3!$G$29="","",Sample_3!$G$29)</f>
        <v/>
      </c>
      <c r="K69" s="74" t="str">
        <f>IF(Sample_3!$H$29="","",Sample_3!$H$29)</f>
        <v/>
      </c>
      <c r="L69" s="81" t="str">
        <f>IF(UserData!$C$9&lt;&gt;"Passed","",IF(OR(K69="",J69=""),"",IF(K69=J69,"Passed","Failed")))</f>
        <v/>
      </c>
      <c r="M69" s="10" t="str">
        <f>IF(Sample_4!$C$29="","",Sample_4!$C$29)</f>
        <v/>
      </c>
      <c r="N69" s="74" t="str">
        <f>IF(Sample_4!$G$29="","",Sample_4!$G$29)</f>
        <v/>
      </c>
      <c r="O69" s="74" t="str">
        <f>IF(Sample_4!$H$29="","",Sample_4!$H$29)</f>
        <v/>
      </c>
      <c r="P69" s="81" t="str">
        <f>IF(UserData!$C$9&lt;&gt;"Passed","",IF(OR(O69="",N69=""),"",IF(O69=N69,"Passed","Failed")))</f>
        <v/>
      </c>
    </row>
    <row r="70" spans="1:16" ht="22.5" customHeight="1" x14ac:dyDescent="0.25">
      <c r="A70" s="71" t="str">
        <f>IF(Sample_1!$C$30="","",Sample_1!$C$30)</f>
        <v/>
      </c>
      <c r="B70" s="58" t="str">
        <f>IF(Sample_1!$G$30="","",Sample_1!$G$30)</f>
        <v/>
      </c>
      <c r="C70" s="58" t="str">
        <f>IF(Sample_1!$H$30="","",Sample_1!$H$30)</f>
        <v/>
      </c>
      <c r="D70" s="59" t="str">
        <f>IF(UserData!$C$9&lt;&gt;"Passed","",IF(OR(C70="",B70=""),"",IF(C70=B70,"Passed","Failed")))</f>
        <v/>
      </c>
      <c r="E70" s="71" t="str">
        <f>IF(Sample_2!$C$30="","",Sample_2!$C$30)</f>
        <v/>
      </c>
      <c r="F70" s="73" t="str">
        <f>IF(Sample_2!$G$30="","",Sample_2!$G$30)</f>
        <v/>
      </c>
      <c r="G70" s="73" t="str">
        <f>IF(Sample_2!$H$30="","",Sample_2!$H$30)</f>
        <v/>
      </c>
      <c r="H70" s="79" t="str">
        <f>IF(UserData!$C$9&lt;&gt;"Passed","",IF(OR(G70="",F70=""),"",IF(G70=F70,"Passed","Failed")))</f>
        <v/>
      </c>
      <c r="I70" s="71" t="str">
        <f>IF(Sample_3!$C$30="","",Sample_3!$C$30)</f>
        <v/>
      </c>
      <c r="J70" s="73" t="str">
        <f>IF(Sample_3!$G$30="","",Sample_3!$G$30)</f>
        <v/>
      </c>
      <c r="K70" s="73" t="str">
        <f>IF(Sample_3!$H$30="","",Sample_3!$H$30)</f>
        <v/>
      </c>
      <c r="L70" s="79" t="str">
        <f>IF(UserData!$C$9&lt;&gt;"Passed","",IF(OR(K70="",J70=""),"",IF(K70=J70,"Passed","Failed")))</f>
        <v/>
      </c>
      <c r="M70" s="71" t="str">
        <f>IF(Sample_4!$C$30="","",Sample_4!$C$30)</f>
        <v/>
      </c>
      <c r="N70" s="73" t="str">
        <f>IF(Sample_4!$G$30="","",Sample_4!$G$30)</f>
        <v/>
      </c>
      <c r="O70" s="73" t="str">
        <f>IF(Sample_4!$H$30="","",Sample_4!$H$30)</f>
        <v/>
      </c>
      <c r="P70" s="79" t="str">
        <f>IF(UserData!$C$9&lt;&gt;"Passed","",IF(OR(O70="",N70=""),"",IF(O70=N70,"Passed","Failed")))</f>
        <v/>
      </c>
    </row>
    <row r="71" spans="1:16" ht="22.5" customHeight="1" x14ac:dyDescent="0.25">
      <c r="A71" s="10" t="str">
        <f>IF(Sample_1!$C$31="","",Sample_1!$C$31)</f>
        <v/>
      </c>
      <c r="B71" s="48" t="str">
        <f>IF(Sample_1!$G$31="","",Sample_1!$G$31)</f>
        <v/>
      </c>
      <c r="C71" s="48" t="str">
        <f>IF(Sample_1!$H$31="","",Sample_1!$H$31)</f>
        <v/>
      </c>
      <c r="D71" s="49" t="str">
        <f>IF(UserData!$C$9&lt;&gt;"Passed","",IF(OR(C71="",B71=""),"",IF(C71=B71,"Passed","Failed")))</f>
        <v/>
      </c>
      <c r="E71" s="10" t="str">
        <f>IF(Sample_2!$C$31="","",Sample_2!$C$31)</f>
        <v/>
      </c>
      <c r="F71" s="74" t="str">
        <f>IF(Sample_2!$G$31="","",Sample_2!$G$31)</f>
        <v/>
      </c>
      <c r="G71" s="74" t="str">
        <f>IF(Sample_2!$H$31="","",Sample_2!$H$31)</f>
        <v/>
      </c>
      <c r="H71" s="81" t="str">
        <f>IF(UserData!$C$9&lt;&gt;"Passed","",IF(OR(G71="",F71=""),"",IF(G71=F71,"Passed","Failed")))</f>
        <v/>
      </c>
      <c r="I71" s="10" t="str">
        <f>IF(Sample_3!$C$31="","",Sample_3!$C$31)</f>
        <v/>
      </c>
      <c r="J71" s="74" t="str">
        <f>IF(Sample_3!$G$31="","",Sample_3!$G$31)</f>
        <v/>
      </c>
      <c r="K71" s="74" t="str">
        <f>IF(Sample_3!$H$31="","",Sample_3!$H$31)</f>
        <v/>
      </c>
      <c r="L71" s="81" t="str">
        <f>IF(UserData!$C$9&lt;&gt;"Passed","",IF(OR(K71="",J71=""),"",IF(K71=J71,"Passed","Failed")))</f>
        <v/>
      </c>
      <c r="M71" s="10" t="str">
        <f>IF(Sample_4!$C$31="","",Sample_4!$C$31)</f>
        <v/>
      </c>
      <c r="N71" s="74" t="str">
        <f>IF(Sample_4!$G$31="","",Sample_4!$G$31)</f>
        <v/>
      </c>
      <c r="O71" s="74" t="str">
        <f>IF(Sample_4!$H$31="","",Sample_4!$H$31)</f>
        <v/>
      </c>
      <c r="P71" s="81" t="str">
        <f>IF(UserData!$C$9&lt;&gt;"Passed","",IF(OR(O71="",N71=""),"",IF(O71=N71,"Passed","Failed")))</f>
        <v/>
      </c>
    </row>
    <row r="72" spans="1:16" ht="22.5" customHeight="1" x14ac:dyDescent="0.25">
      <c r="A72" s="71" t="str">
        <f>IF(Sample_1!$C$32="","",Sample_1!$C$32)</f>
        <v/>
      </c>
      <c r="B72" s="58" t="str">
        <f>IF(Sample_1!$G$32="","",Sample_1!$G$32)</f>
        <v/>
      </c>
      <c r="C72" s="58" t="str">
        <f>IF(Sample_1!$H$32="","",Sample_1!$H$32)</f>
        <v/>
      </c>
      <c r="D72" s="59" t="str">
        <f>IF(UserData!$C$9&lt;&gt;"Passed","",IF(OR(C72="",B72=""),"",IF(C72=B72,"Passed","Failed")))</f>
        <v/>
      </c>
      <c r="E72" s="71" t="str">
        <f>IF(Sample_2!$C$32="","",Sample_2!$C$32)</f>
        <v/>
      </c>
      <c r="F72" s="73" t="str">
        <f>IF(Sample_2!$G$32="","",Sample_2!$G$32)</f>
        <v/>
      </c>
      <c r="G72" s="73" t="str">
        <f>IF(Sample_2!$H$32="","",Sample_2!$H$32)</f>
        <v/>
      </c>
      <c r="H72" s="79" t="str">
        <f>IF(UserData!$C$9&lt;&gt;"Passed","",IF(OR(G72="",F72=""),"",IF(G72=F72,"Passed","Failed")))</f>
        <v/>
      </c>
      <c r="I72" s="71" t="str">
        <f>IF(Sample_3!$C$32="","",Sample_3!$C$32)</f>
        <v/>
      </c>
      <c r="J72" s="73" t="str">
        <f>IF(Sample_3!$G$32="","",Sample_3!$G$32)</f>
        <v/>
      </c>
      <c r="K72" s="73" t="str">
        <f>IF(Sample_3!$H$32="","",Sample_3!$H$32)</f>
        <v/>
      </c>
      <c r="L72" s="79" t="str">
        <f>IF(UserData!$C$9&lt;&gt;"Passed","",IF(OR(K72="",J72=""),"",IF(K72=J72,"Passed","Failed")))</f>
        <v/>
      </c>
      <c r="M72" s="71" t="str">
        <f>IF(Sample_4!$C$32="","",Sample_4!$C$32)</f>
        <v/>
      </c>
      <c r="N72" s="73" t="str">
        <f>IF(Sample_4!$G$32="","",Sample_4!$G$32)</f>
        <v/>
      </c>
      <c r="O72" s="73" t="str">
        <f>IF(Sample_4!$H$32="","",Sample_4!$H$32)</f>
        <v/>
      </c>
      <c r="P72" s="79" t="str">
        <f>IF(UserData!$C$9&lt;&gt;"Passed","",IF(OR(O72="",N72=""),"",IF(O72=N72,"Passed","Failed")))</f>
        <v/>
      </c>
    </row>
    <row r="73" spans="1:16" ht="22.5" customHeight="1" x14ac:dyDescent="0.25">
      <c r="A73" s="10" t="str">
        <f>IF(Sample_1!$C$33="","",Sample_1!$C$33)</f>
        <v/>
      </c>
      <c r="B73" s="55" t="str">
        <f>IF(Sample_1!$G$33="","",Sample_1!$G$33)</f>
        <v/>
      </c>
      <c r="C73" s="55" t="str">
        <f>IF(Sample_1!$H$33="","",Sample_1!$H$33)</f>
        <v/>
      </c>
      <c r="D73" s="56" t="str">
        <f>IF(UserData!$C$9&lt;&gt;"Passed","",IF(OR(C73="",B73=""),"",IF(C73=B73,"Passed","Failed")))</f>
        <v/>
      </c>
      <c r="E73" s="10" t="str">
        <f>IF(Sample_2!$C$33="","",Sample_2!$C$33)</f>
        <v/>
      </c>
      <c r="F73" s="74" t="str">
        <f>IF(Sample_2!$G$33="","",Sample_2!$G$33)</f>
        <v/>
      </c>
      <c r="G73" s="74" t="str">
        <f>IF(Sample_2!$H$33="","",Sample_2!$H$33)</f>
        <v/>
      </c>
      <c r="H73" s="81" t="str">
        <f>IF(UserData!$C$9&lt;&gt;"Passed","",IF(OR(G73="",F73=""),"",IF(G73=F73,"Passed","Failed")))</f>
        <v/>
      </c>
      <c r="I73" s="10" t="str">
        <f>IF(Sample_3!$C$33="","",Sample_3!$C$33)</f>
        <v/>
      </c>
      <c r="J73" s="74" t="str">
        <f>IF(Sample_3!$G$33="","",Sample_3!$G$33)</f>
        <v/>
      </c>
      <c r="K73" s="74" t="str">
        <f>IF(Sample_3!$H$33="","",Sample_3!$H$33)</f>
        <v/>
      </c>
      <c r="L73" s="81" t="str">
        <f>IF(UserData!$C$9&lt;&gt;"Passed","",IF(OR(K73="",J73=""),"",IF(K73=J73,"Passed","Failed")))</f>
        <v/>
      </c>
      <c r="M73" s="10" t="str">
        <f>IF(Sample_4!$C$33="","",Sample_4!$C$33)</f>
        <v/>
      </c>
      <c r="N73" s="74" t="str">
        <f>IF(Sample_4!$G$33="","",Sample_4!$G$33)</f>
        <v/>
      </c>
      <c r="O73" s="74" t="str">
        <f>IF(Sample_4!$H$33="","",Sample_4!$H$33)</f>
        <v/>
      </c>
      <c r="P73" s="81" t="str">
        <f>IF(UserData!$C$9&lt;&gt;"Passed","",IF(OR(O73="",N73=""),"",IF(O73=N73,"Passed","Failed")))</f>
        <v/>
      </c>
    </row>
    <row r="74" spans="1:16" ht="22.5" customHeight="1" x14ac:dyDescent="0.25">
      <c r="A74" s="71" t="str">
        <f>IF(Sample_1!$C$34="","",Sample_1!$C$34)</f>
        <v/>
      </c>
      <c r="B74" s="58" t="str">
        <f>IF(Sample_1!$G$34="","",Sample_1!$G$34)</f>
        <v/>
      </c>
      <c r="C74" s="58" t="str">
        <f>IF(Sample_1!$H$34="","",Sample_1!$H$34)</f>
        <v/>
      </c>
      <c r="D74" s="59" t="str">
        <f>IF(UserData!$C$9&lt;&gt;"Passed","",IF(OR(C74="",B74=""),"",IF(C74=B74,"Passed","Failed")))</f>
        <v/>
      </c>
      <c r="E74" s="71" t="str">
        <f>IF(Sample_2!$C$34="","",Sample_2!$C$34)</f>
        <v/>
      </c>
      <c r="F74" s="73" t="str">
        <f>IF(Sample_2!$G$34="","",Sample_2!$G$34)</f>
        <v/>
      </c>
      <c r="G74" s="73" t="str">
        <f>IF(Sample_2!$H$34="","",Sample_2!$H$34)</f>
        <v/>
      </c>
      <c r="H74" s="79" t="str">
        <f>IF(UserData!$C$9&lt;&gt;"Passed","",IF(OR(G74="",F74=""),"",IF(G74=F74,"Passed","Failed")))</f>
        <v/>
      </c>
      <c r="I74" s="71" t="str">
        <f>IF(Sample_3!$C$34="","",Sample_3!$C$34)</f>
        <v/>
      </c>
      <c r="J74" s="73" t="str">
        <f>IF(Sample_3!$G$34="","",Sample_3!$G$34)</f>
        <v/>
      </c>
      <c r="K74" s="73" t="str">
        <f>IF(Sample_3!$H$34="","",Sample_3!$H$34)</f>
        <v/>
      </c>
      <c r="L74" s="79" t="str">
        <f>IF(UserData!$C$9&lt;&gt;"Passed","",IF(OR(K74="",J74=""),"",IF(K74=J74,"Passed","Failed")))</f>
        <v/>
      </c>
      <c r="M74" s="71" t="str">
        <f>IF(Sample_4!$C$34="","",Sample_4!$C$34)</f>
        <v/>
      </c>
      <c r="N74" s="73" t="str">
        <f>IF(Sample_4!$G$34="","",Sample_4!$G$34)</f>
        <v/>
      </c>
      <c r="O74" s="73" t="str">
        <f>IF(Sample_4!$H$34="","",Sample_4!$H$34)</f>
        <v/>
      </c>
      <c r="P74" s="79" t="str">
        <f>IF(UserData!$C$9&lt;&gt;"Passed","",IF(OR(O74="",N74=""),"",IF(O74=N74,"Passed","Failed")))</f>
        <v/>
      </c>
    </row>
    <row r="75" spans="1:16" ht="22.5" customHeight="1" x14ac:dyDescent="0.25">
      <c r="A75" s="10" t="str">
        <f>IF(Sample_1!$C$35="","",Sample_1!$C$35)</f>
        <v/>
      </c>
      <c r="B75" s="55" t="str">
        <f>IF(Sample_1!$G$35="","",Sample_1!$G$35)</f>
        <v/>
      </c>
      <c r="C75" s="55" t="str">
        <f>IF(Sample_1!$H$35="","",Sample_1!$H$35)</f>
        <v/>
      </c>
      <c r="D75" s="56" t="str">
        <f>IF(UserData!$C$9&lt;&gt;"Passed","",IF(OR(C75="",B75=""),"",IF(C75=B75,"Passed","Failed")))</f>
        <v/>
      </c>
      <c r="E75" s="10" t="str">
        <f>IF(Sample_2!$C$35="","",Sample_2!$C$35)</f>
        <v/>
      </c>
      <c r="F75" s="74" t="str">
        <f>IF(Sample_2!$G$35="","",Sample_2!$G$35)</f>
        <v/>
      </c>
      <c r="G75" s="74" t="str">
        <f>IF(Sample_2!$H$35="","",Sample_2!$H$35)</f>
        <v/>
      </c>
      <c r="H75" s="81" t="str">
        <f>IF(UserData!$C$9&lt;&gt;"Passed","",IF(OR(G75="",F75=""),"",IF(G75=F75,"Passed","Failed")))</f>
        <v/>
      </c>
      <c r="I75" s="10" t="str">
        <f>IF(Sample_3!$C$35="","",Sample_3!$C$35)</f>
        <v/>
      </c>
      <c r="J75" s="74" t="str">
        <f>IF(Sample_3!$G$35="","",Sample_3!$G$35)</f>
        <v/>
      </c>
      <c r="K75" s="74" t="str">
        <f>IF(Sample_3!$H$35="","",Sample_3!$H$35)</f>
        <v/>
      </c>
      <c r="L75" s="81" t="str">
        <f>IF(UserData!$C$9&lt;&gt;"Passed","",IF(OR(K75="",J75=""),"",IF(K75=J75,"Passed","Failed")))</f>
        <v/>
      </c>
      <c r="M75" s="10" t="str">
        <f>IF(Sample_4!$C$35="","",Sample_4!$C$35)</f>
        <v/>
      </c>
      <c r="N75" s="74" t="str">
        <f>IF(Sample_4!$G$35="","",Sample_4!$G$35)</f>
        <v/>
      </c>
      <c r="O75" s="74" t="str">
        <f>IF(Sample_4!$H$35="","",Sample_4!$H$35)</f>
        <v/>
      </c>
      <c r="P75" s="81" t="str">
        <f>IF(UserData!$C$9&lt;&gt;"Passed","",IF(OR(O75="",N75=""),"",IF(O75=N75,"Passed","Failed")))</f>
        <v/>
      </c>
    </row>
    <row r="76" spans="1:16" ht="22.5" customHeight="1" x14ac:dyDescent="0.25">
      <c r="A76" s="71" t="str">
        <f>IF(Sample_1!$C$36="","",Sample_1!$C$36)</f>
        <v/>
      </c>
      <c r="B76" s="58" t="str">
        <f>IF(Sample_1!$G$36="","",Sample_1!$G$36)</f>
        <v/>
      </c>
      <c r="C76" s="58" t="str">
        <f>IF(Sample_1!$H$36="","",Sample_1!$H$36)</f>
        <v/>
      </c>
      <c r="D76" s="59" t="str">
        <f>IF(UserData!$C$9&lt;&gt;"Passed","",IF(OR(C76="",B76=""),"",IF(C76=B76,"Passed","Failed")))</f>
        <v/>
      </c>
      <c r="E76" s="71" t="str">
        <f>IF(Sample_2!$C$36="","",Sample_2!$C$36)</f>
        <v/>
      </c>
      <c r="F76" s="73" t="str">
        <f>IF(Sample_2!$G$36="","",Sample_2!$G$36)</f>
        <v/>
      </c>
      <c r="G76" s="73" t="str">
        <f>IF(Sample_2!$H$36="","",Sample_2!$H$36)</f>
        <v/>
      </c>
      <c r="H76" s="79" t="str">
        <f>IF(UserData!$C$9&lt;&gt;"Passed","",IF(OR(G76="",F76=""),"",IF(G76=F76,"Passed","Failed")))</f>
        <v/>
      </c>
      <c r="I76" s="71" t="str">
        <f>IF(Sample_3!$C$36="","",Sample_3!$C$36)</f>
        <v/>
      </c>
      <c r="J76" s="73" t="str">
        <f>IF(Sample_3!$G$36="","",Sample_3!$G$36)</f>
        <v/>
      </c>
      <c r="K76" s="73" t="str">
        <f>IF(Sample_3!$H$36="","",Sample_3!$H$36)</f>
        <v/>
      </c>
      <c r="L76" s="79" t="str">
        <f>IF(UserData!$C$9&lt;&gt;"Passed","",IF(OR(K76="",J76=""),"",IF(K76=J76,"Passed","Failed")))</f>
        <v/>
      </c>
      <c r="M76" s="71" t="str">
        <f>IF(Sample_4!$C$36="","",Sample_4!$C$36)</f>
        <v/>
      </c>
      <c r="N76" s="73" t="str">
        <f>IF(Sample_4!$G$36="","",Sample_4!$G$36)</f>
        <v/>
      </c>
      <c r="O76" s="73" t="str">
        <f>IF(Sample_4!$H$36="","",Sample_4!$H$36)</f>
        <v/>
      </c>
      <c r="P76" s="79" t="str">
        <f>IF(UserData!$C$9&lt;&gt;"Passed","",IF(OR(O76="",N76=""),"",IF(O76=N76,"Passed","Failed")))</f>
        <v/>
      </c>
    </row>
    <row r="77" spans="1:16" ht="22.5" customHeight="1" x14ac:dyDescent="0.25">
      <c r="A77" s="10" t="str">
        <f>IF(Sample_1!$C$37="","",Sample_1!$C$37)</f>
        <v/>
      </c>
      <c r="B77" s="55" t="str">
        <f>IF(Sample_1!$G$37="","",Sample_1!$G$37)</f>
        <v/>
      </c>
      <c r="C77" s="55" t="str">
        <f>IF(Sample_1!$H$37="","",Sample_1!$H$37)</f>
        <v/>
      </c>
      <c r="D77" s="56" t="str">
        <f>IF(UserData!$C$9&lt;&gt;"Passed","",IF(OR(C77="",B77=""),"",IF(C77=B77,"Passed","Failed")))</f>
        <v/>
      </c>
      <c r="E77" s="10" t="str">
        <f>IF(Sample_2!$C$37="","",Sample_2!$C$37)</f>
        <v/>
      </c>
      <c r="F77" s="74" t="str">
        <f>IF(Sample_2!$G$37="","",Sample_2!$G$37)</f>
        <v/>
      </c>
      <c r="G77" s="74" t="str">
        <f>IF(Sample_2!$H$37="","",Sample_2!$H$37)</f>
        <v/>
      </c>
      <c r="H77" s="81" t="str">
        <f>IF(UserData!$C$9&lt;&gt;"Passed","",IF(OR(G77="",F77=""),"",IF(G77=F77,"Passed","Failed")))</f>
        <v/>
      </c>
      <c r="I77" s="10" t="str">
        <f>IF(Sample_3!$C$37="","",Sample_3!$C$37)</f>
        <v/>
      </c>
      <c r="J77" s="74" t="str">
        <f>IF(Sample_3!$G$37="","",Sample_3!$G$37)</f>
        <v/>
      </c>
      <c r="K77" s="74" t="str">
        <f>IF(Sample_3!$H$37="","",Sample_3!$H$37)</f>
        <v/>
      </c>
      <c r="L77" s="81" t="str">
        <f>IF(UserData!$C$9&lt;&gt;"Passed","",IF(OR(K77="",J77=""),"",IF(K77=J77,"Passed","Failed")))</f>
        <v/>
      </c>
      <c r="M77" s="10" t="str">
        <f>IF(Sample_4!$C$37="","",Sample_4!$C$37)</f>
        <v/>
      </c>
      <c r="N77" s="74" t="str">
        <f>IF(Sample_4!$G$37="","",Sample_4!$G$37)</f>
        <v/>
      </c>
      <c r="O77" s="74" t="str">
        <f>IF(Sample_4!$H$37="","",Sample_4!$H$37)</f>
        <v/>
      </c>
      <c r="P77" s="81" t="str">
        <f>IF(UserData!$C$9&lt;&gt;"Passed","",IF(OR(O77="",N77=""),"",IF(O77=N77,"Passed","Failed")))</f>
        <v/>
      </c>
    </row>
    <row r="78" spans="1:16" ht="22.5" customHeight="1" thickBot="1" x14ac:dyDescent="0.3">
      <c r="A78" s="71" t="str">
        <f>IF(Sample_1!$C$38="","",Sample_1!$C$38)</f>
        <v/>
      </c>
      <c r="B78" s="58" t="str">
        <f>IF(Sample_1!G38="","",Sample_1!G38)</f>
        <v/>
      </c>
      <c r="C78" s="58" t="str">
        <f>IF(Sample_1!$H$38="","",Sample_1!$H$38)</f>
        <v/>
      </c>
      <c r="D78" s="59" t="str">
        <f>IF(UserData!$C$9&lt;&gt;"Passed","",IF(OR(C78="",B78=""),"",IF(C78=B78,"Passed","Failed")))</f>
        <v/>
      </c>
      <c r="E78" s="71" t="str">
        <f>IF(Sample_2!$C$38="","",Sample_2!$C$38)</f>
        <v/>
      </c>
      <c r="F78" s="73" t="str">
        <f>IF(Sample_2!K38="","",Sample_2!K38)</f>
        <v/>
      </c>
      <c r="G78" s="73" t="str">
        <f>IF(Sample_2!$H$38="","",Sample_2!$H$38)</f>
        <v/>
      </c>
      <c r="H78" s="79" t="str">
        <f>IF(UserData!$C$9&lt;&gt;"Passed","",IF(OR(G78="",F78=""),"",IF(G78=F78,"Passed","Failed")))</f>
        <v/>
      </c>
      <c r="I78" s="71" t="str">
        <f>IF(Sample_3!$C$38="","",Sample_3!$C$38)</f>
        <v/>
      </c>
      <c r="J78" s="73" t="str">
        <f>IF(Sample_3!O38="","",Sample_3!O38)</f>
        <v/>
      </c>
      <c r="K78" s="73" t="str">
        <f>IF(Sample_3!$H$38="","",Sample_3!$H$38)</f>
        <v/>
      </c>
      <c r="L78" s="79" t="str">
        <f>IF(UserData!$C$9&lt;&gt;"Passed","",IF(OR(K78="",J78=""),"",IF(K78=J78,"Passed","Failed")))</f>
        <v/>
      </c>
      <c r="M78" s="71" t="str">
        <f>IF(Sample_4!$C$38="","",Sample_4!$C$38)</f>
        <v/>
      </c>
      <c r="N78" s="73" t="str">
        <f>IF(Sample_4!S38="","",Sample_4!S38)</f>
        <v/>
      </c>
      <c r="O78" s="73" t="str">
        <f>IF(Sample_4!$H$38="","",Sample_4!$H$38)</f>
        <v/>
      </c>
      <c r="P78" s="79" t="str">
        <f>IF(UserData!$C$9&lt;&gt;"Passed","",IF(OR(O78="",N78=""),"",IF(O78=N78,"Passed","Failed")))</f>
        <v/>
      </c>
    </row>
    <row r="79" spans="1:16" ht="22.5" customHeight="1" thickBot="1" x14ac:dyDescent="0.3">
      <c r="A79" s="136" t="s">
        <v>376</v>
      </c>
      <c r="B79" s="137"/>
      <c r="C79" s="137"/>
      <c r="D79" s="138"/>
      <c r="E79" s="136" t="s">
        <v>310</v>
      </c>
      <c r="F79" s="137"/>
      <c r="G79" s="137"/>
      <c r="H79" s="138"/>
      <c r="I79" s="136" t="s">
        <v>311</v>
      </c>
      <c r="J79" s="137"/>
      <c r="K79" s="137"/>
      <c r="L79" s="138"/>
      <c r="M79" s="136" t="s">
        <v>375</v>
      </c>
      <c r="N79" s="137"/>
      <c r="O79" s="137"/>
      <c r="P79" s="138"/>
    </row>
    <row r="80" spans="1:16" ht="22.5" customHeight="1" x14ac:dyDescent="0.25">
      <c r="A80" s="139" t="s">
        <v>377</v>
      </c>
      <c r="B80" s="140"/>
      <c r="C80" s="140"/>
      <c r="D80" s="141"/>
      <c r="E80" s="139" t="s">
        <v>377</v>
      </c>
      <c r="F80" s="140"/>
      <c r="G80" s="140"/>
      <c r="H80" s="141"/>
      <c r="I80" s="139" t="s">
        <v>377</v>
      </c>
      <c r="J80" s="140"/>
      <c r="K80" s="140"/>
      <c r="L80" s="141"/>
      <c r="M80" s="139" t="s">
        <v>374</v>
      </c>
      <c r="N80" s="140"/>
      <c r="O80" s="140"/>
      <c r="P80" s="141"/>
    </row>
    <row r="81" spans="1:16" ht="22.5" customHeight="1" x14ac:dyDescent="0.25">
      <c r="A81" s="142"/>
      <c r="B81" s="143"/>
      <c r="C81" s="143"/>
      <c r="D81" s="144"/>
      <c r="E81" s="142"/>
      <c r="F81" s="143"/>
      <c r="G81" s="143"/>
      <c r="H81" s="144"/>
      <c r="I81" s="142"/>
      <c r="J81" s="143"/>
      <c r="K81" s="143"/>
      <c r="L81" s="144"/>
      <c r="M81" s="142"/>
      <c r="N81" s="143"/>
      <c r="O81" s="143"/>
      <c r="P81" s="144"/>
    </row>
    <row r="82" spans="1:16" ht="22.5" customHeight="1" x14ac:dyDescent="0.25">
      <c r="A82" s="142"/>
      <c r="B82" s="143"/>
      <c r="C82" s="143"/>
      <c r="D82" s="144"/>
      <c r="E82" s="142"/>
      <c r="F82" s="143"/>
      <c r="G82" s="143"/>
      <c r="H82" s="144"/>
      <c r="I82" s="142"/>
      <c r="J82" s="143"/>
      <c r="K82" s="143"/>
      <c r="L82" s="144"/>
      <c r="M82" s="142"/>
      <c r="N82" s="143"/>
      <c r="O82" s="143"/>
      <c r="P82" s="144"/>
    </row>
    <row r="83" spans="1:16" ht="22.5" customHeight="1" thickBot="1" x14ac:dyDescent="0.3">
      <c r="A83" s="145"/>
      <c r="B83" s="146"/>
      <c r="C83" s="146"/>
      <c r="D83" s="147"/>
      <c r="E83" s="145"/>
      <c r="F83" s="146"/>
      <c r="G83" s="146"/>
      <c r="H83" s="147"/>
      <c r="I83" s="145"/>
      <c r="J83" s="146"/>
      <c r="K83" s="146"/>
      <c r="L83" s="147"/>
      <c r="M83" s="145"/>
      <c r="N83" s="146"/>
      <c r="O83" s="146"/>
      <c r="P83" s="147"/>
    </row>
    <row r="84" spans="1:16" ht="22.5" customHeight="1" thickBot="1" x14ac:dyDescent="0.3">
      <c r="A84" s="133" t="s">
        <v>313</v>
      </c>
      <c r="B84" s="133"/>
      <c r="C84" s="133"/>
      <c r="D84" s="133"/>
      <c r="E84" s="133"/>
      <c r="F84" s="133"/>
      <c r="G84" s="133"/>
      <c r="H84" s="133"/>
      <c r="I84" s="133"/>
      <c r="J84" s="133"/>
      <c r="K84" s="133"/>
      <c r="L84" s="133"/>
      <c r="M84" s="133"/>
      <c r="N84" s="133"/>
      <c r="O84" s="133"/>
      <c r="P84" s="133"/>
    </row>
    <row r="85" spans="1:16" ht="22.5" customHeight="1" thickBot="1" x14ac:dyDescent="0.3">
      <c r="A85" s="151" t="s">
        <v>10</v>
      </c>
      <c r="B85" s="152"/>
      <c r="C85" s="148"/>
      <c r="D85" s="149" t="str">
        <f>D$2</f>
        <v>Pending</v>
      </c>
      <c r="E85" s="153"/>
      <c r="F85" s="75" t="s">
        <v>11</v>
      </c>
      <c r="G85" s="149" t="str">
        <f>G$2</f>
        <v>Pending</v>
      </c>
      <c r="H85" s="153"/>
      <c r="I85" s="151" t="s">
        <v>381</v>
      </c>
      <c r="J85" s="152"/>
      <c r="K85" s="148"/>
      <c r="L85" s="149" t="str">
        <f>L$2</f>
        <v>Pending</v>
      </c>
      <c r="M85" s="153"/>
      <c r="N85" s="75" t="s">
        <v>12</v>
      </c>
      <c r="O85" s="149" t="str">
        <f>O$2</f>
        <v>Pending</v>
      </c>
      <c r="P85" s="153"/>
    </row>
    <row r="86" spans="1:16" ht="22.5" customHeight="1" thickBot="1" x14ac:dyDescent="0.3">
      <c r="A86" s="51" t="s">
        <v>279</v>
      </c>
      <c r="B86" s="148" t="str">
        <f>IF(Sample_5!$C$4="","",Sample_5!$C$4)</f>
        <v/>
      </c>
      <c r="C86" s="149"/>
      <c r="D86" s="150"/>
      <c r="E86" s="57" t="s">
        <v>280</v>
      </c>
      <c r="F86" s="148" t="str">
        <f>IF(Sample_6!$C$4="","",Sample_6!$C$4)</f>
        <v/>
      </c>
      <c r="G86" s="149"/>
      <c r="H86" s="150"/>
      <c r="I86" s="51" t="s">
        <v>281</v>
      </c>
      <c r="J86" s="148" t="str">
        <f>IF(Sample_7!$C$4="","",Sample_7!$C$4)</f>
        <v/>
      </c>
      <c r="K86" s="149"/>
      <c r="L86" s="150"/>
      <c r="M86" s="57" t="s">
        <v>283</v>
      </c>
      <c r="N86" s="148" t="str">
        <f>IF(Sample_8!$C$4="","",Sample_8!$C$4)</f>
        <v/>
      </c>
      <c r="O86" s="149"/>
      <c r="P86" s="150"/>
    </row>
    <row r="87" spans="1:16" ht="22.5" customHeight="1" thickBot="1" x14ac:dyDescent="0.3">
      <c r="A87" s="24" t="s">
        <v>307</v>
      </c>
      <c r="B87" s="15" t="s">
        <v>308</v>
      </c>
      <c r="C87" s="15" t="s">
        <v>309</v>
      </c>
      <c r="D87" s="15" t="s">
        <v>7</v>
      </c>
      <c r="E87" s="24" t="s">
        <v>307</v>
      </c>
      <c r="F87" s="15" t="s">
        <v>308</v>
      </c>
      <c r="G87" s="15" t="s">
        <v>309</v>
      </c>
      <c r="H87" s="15" t="s">
        <v>7</v>
      </c>
      <c r="I87" s="24" t="s">
        <v>307</v>
      </c>
      <c r="J87" s="15" t="s">
        <v>308</v>
      </c>
      <c r="K87" s="15" t="s">
        <v>309</v>
      </c>
      <c r="L87" s="15" t="s">
        <v>7</v>
      </c>
      <c r="M87" s="24" t="s">
        <v>307</v>
      </c>
      <c r="N87" s="15" t="s">
        <v>308</v>
      </c>
      <c r="O87" s="15" t="s">
        <v>309</v>
      </c>
      <c r="P87" s="15" t="s">
        <v>7</v>
      </c>
    </row>
    <row r="88" spans="1:16" ht="22.5" customHeight="1" x14ac:dyDescent="0.25">
      <c r="A88" s="7" t="str">
        <f>IF(Sample_5!$C$7="","",Sample_5!$C$7)</f>
        <v/>
      </c>
      <c r="B88" s="76" t="str">
        <f>IF(Sample_5!$G$7="","",Sample_5!$G$7)</f>
        <v/>
      </c>
      <c r="C88" s="76" t="str">
        <f>IF(Sample_5!$H$7="","",Sample_5!$H$7)</f>
        <v/>
      </c>
      <c r="D88" s="77" t="str">
        <f>IF(UserData!$C$9&lt;&gt;"Passed","",IF(OR(C88="",B88=""),"",IF(C88=B88,"Passed","Failed")))</f>
        <v/>
      </c>
      <c r="E88" s="7" t="str">
        <f>IF(Sample_6!$C$7="","",Sample_6!$C$7)</f>
        <v/>
      </c>
      <c r="F88" s="76" t="str">
        <f>IF(Sample_6!$G$7="","",Sample_6!$G$7)</f>
        <v/>
      </c>
      <c r="G88" s="76" t="str">
        <f>IF(Sample_6!$H$7="","",Sample_6!$H$7)</f>
        <v/>
      </c>
      <c r="H88" s="77" t="str">
        <f>IF(UserData!$C$9&lt;&gt;"Passed","",IF(OR(G88="",F88=""),"",IF(G88=F88,"Passed","Failed")))</f>
        <v/>
      </c>
      <c r="I88" s="7" t="str">
        <f>IF(Sample_7!$C$7="","",Sample_7!$C$7)</f>
        <v/>
      </c>
      <c r="J88" s="76" t="str">
        <f>IF(Sample_7!$G$7="","",Sample_7!$G$7)</f>
        <v/>
      </c>
      <c r="K88" s="76" t="str">
        <f>IF(Sample_7!$H$7="","",Sample_7!$H$7)</f>
        <v/>
      </c>
      <c r="L88" s="77" t="str">
        <f>IF(UserData!$C$9&lt;&gt;"Passed","",IF(OR(K88="",J88=""),"",IF(K88=J88,"Passed","Failed")))</f>
        <v/>
      </c>
      <c r="M88" s="7" t="str">
        <f>IF(Sample_8!$C$7="","",Sample_8!$C$7)</f>
        <v/>
      </c>
      <c r="N88" s="76" t="str">
        <f>IF(Sample_8!$G$7="","",Sample_8!$G$7)</f>
        <v/>
      </c>
      <c r="O88" s="76" t="str">
        <f>IF(Sample_8!$H$7="","",Sample_8!$H$7)</f>
        <v/>
      </c>
      <c r="P88" s="77" t="str">
        <f>IF(UserData!$C$9&lt;&gt;"Passed","",IF(OR(O88="",N88=""),"",IF(O88=N88,"Passed","Failed")))</f>
        <v/>
      </c>
    </row>
    <row r="89" spans="1:16" ht="22.5" customHeight="1" x14ac:dyDescent="0.25">
      <c r="A89" s="71" t="str">
        <f>IF(Sample_5!$C$8="","",Sample_5!$C$8)</f>
        <v/>
      </c>
      <c r="B89" s="78" t="str">
        <f>IF(Sample_5!$G$8="","",Sample_5!$G$8)</f>
        <v/>
      </c>
      <c r="C89" s="78" t="str">
        <f>IF(Sample_5!$H$8="","",Sample_5!$H$8)</f>
        <v/>
      </c>
      <c r="D89" s="79" t="str">
        <f>IF(UserData!$C$9&lt;&gt;"Passed","",IF(OR(C89="",B89=""),"",IF(C89=B89,"Passed","Failed")))</f>
        <v/>
      </c>
      <c r="E89" s="71" t="str">
        <f>IF(Sample_6!$C$8="","",Sample_6!$C$8)</f>
        <v/>
      </c>
      <c r="F89" s="78" t="str">
        <f>IF(Sample_6!$G$8="","",Sample_6!$G$8)</f>
        <v/>
      </c>
      <c r="G89" s="78" t="str">
        <f>IF(Sample_6!$H$8="","",Sample_6!$H$8)</f>
        <v/>
      </c>
      <c r="H89" s="79" t="str">
        <f>IF(UserData!$C$9&lt;&gt;"Passed","",IF(OR(G89="",F89=""),"",IF(G89=F89,"Passed","Failed")))</f>
        <v/>
      </c>
      <c r="I89" s="71" t="str">
        <f>IF(Sample_7!$C$8="","",Sample_7!$C$8)</f>
        <v/>
      </c>
      <c r="J89" s="78" t="str">
        <f>IF(Sample_7!$G$8="","",Sample_7!$G$8)</f>
        <v/>
      </c>
      <c r="K89" s="78" t="str">
        <f>IF(Sample_7!$H$8="","",Sample_7!$H$8)</f>
        <v/>
      </c>
      <c r="L89" s="79" t="str">
        <f>IF(UserData!$C$9&lt;&gt;"Passed","",IF(OR(K89="",J89=""),"",IF(K89=J89,"Passed","Failed")))</f>
        <v/>
      </c>
      <c r="M89" s="71" t="str">
        <f>IF(Sample_8!$C$8="","",Sample_8!$C$8)</f>
        <v/>
      </c>
      <c r="N89" s="78" t="str">
        <f>IF(Sample_8!$G$8="","",Sample_8!$G$8)</f>
        <v/>
      </c>
      <c r="O89" s="78" t="str">
        <f>IF(Sample_8!$H$8="","",Sample_8!$H$8)</f>
        <v/>
      </c>
      <c r="P89" s="79" t="str">
        <f>IF(UserData!$C$9&lt;&gt;"Passed","",IF(OR(O89="",N89=""),"",IF(O89=N89,"Passed","Failed")))</f>
        <v/>
      </c>
    </row>
    <row r="90" spans="1:16" ht="22.5" customHeight="1" x14ac:dyDescent="0.25">
      <c r="A90" s="10" t="str">
        <f>IF(Sample_5!$C$9="","",Sample_5!$C$9)</f>
        <v/>
      </c>
      <c r="B90" s="80" t="str">
        <f>IF(Sample_5!$G$9="","",Sample_5!$G$9)</f>
        <v/>
      </c>
      <c r="C90" s="80" t="str">
        <f>IF(Sample_5!$H$9="","",Sample_5!$H$9)</f>
        <v/>
      </c>
      <c r="D90" s="81" t="str">
        <f>IF(UserData!$C$9&lt;&gt;"Passed","",IF(OR(C90="",B90=""),"",IF(C90=B90,"Passed","Failed")))</f>
        <v/>
      </c>
      <c r="E90" s="10" t="str">
        <f>IF(Sample_6!$C$9="","",Sample_6!$C$9)</f>
        <v/>
      </c>
      <c r="F90" s="80" t="str">
        <f>IF(Sample_6!$G$9="","",Sample_6!$G$9)</f>
        <v/>
      </c>
      <c r="G90" s="80" t="str">
        <f>IF(Sample_6!$H$9="","",Sample_6!$H$9)</f>
        <v/>
      </c>
      <c r="H90" s="81" t="str">
        <f>IF(UserData!$C$9&lt;&gt;"Passed","",IF(OR(G90="",F90=""),"",IF(G90=F90,"Passed","Failed")))</f>
        <v/>
      </c>
      <c r="I90" s="10" t="str">
        <f>IF(Sample_7!$C$9="","",Sample_7!$C$9)</f>
        <v/>
      </c>
      <c r="J90" s="80" t="str">
        <f>IF(Sample_7!$G$9="","",Sample_7!$G$9)</f>
        <v/>
      </c>
      <c r="K90" s="80" t="str">
        <f>IF(Sample_7!$H$9="","",Sample_7!$H$9)</f>
        <v/>
      </c>
      <c r="L90" s="81" t="str">
        <f>IF(UserData!$C$9&lt;&gt;"Passed","",IF(OR(K90="",J90=""),"",IF(K90=J90,"Passed","Failed")))</f>
        <v/>
      </c>
      <c r="M90" s="10" t="str">
        <f>IF(Sample_8!$C$9="","",Sample_8!$C$9)</f>
        <v/>
      </c>
      <c r="N90" s="80" t="str">
        <f>IF(Sample_8!$G$9="","",Sample_8!$G$9)</f>
        <v/>
      </c>
      <c r="O90" s="80" t="str">
        <f>IF(Sample_8!$H$9="","",Sample_8!$H$9)</f>
        <v/>
      </c>
      <c r="P90" s="81" t="str">
        <f>IF(UserData!$C$9&lt;&gt;"Passed","",IF(OR(O90="",N90=""),"",IF(O90=N90,"Passed","Failed")))</f>
        <v/>
      </c>
    </row>
    <row r="91" spans="1:16" ht="22.5" customHeight="1" x14ac:dyDescent="0.25">
      <c r="A91" s="71" t="str">
        <f>IF(Sample_5!$C$10="","",Sample_5!$C$10)</f>
        <v/>
      </c>
      <c r="B91" s="78" t="str">
        <f>IF(Sample_5!$G$10="","",Sample_5!$G$10)</f>
        <v/>
      </c>
      <c r="C91" s="78" t="str">
        <f>IF(Sample_5!$H$10="","",Sample_5!$H$10)</f>
        <v/>
      </c>
      <c r="D91" s="79" t="str">
        <f>IF(UserData!$C$9&lt;&gt;"Passed","",IF(OR(C91="",B91=""),"",IF(C91=B91,"Passed","Failed")))</f>
        <v/>
      </c>
      <c r="E91" s="71" t="str">
        <f>IF(Sample_6!$C$10="","",Sample_6!$C$10)</f>
        <v/>
      </c>
      <c r="F91" s="78" t="str">
        <f>IF(Sample_6!$G$10="","",Sample_6!$G$10)</f>
        <v/>
      </c>
      <c r="G91" s="78" t="str">
        <f>IF(Sample_6!$H$10="","",Sample_6!$H$10)</f>
        <v/>
      </c>
      <c r="H91" s="79" t="str">
        <f>IF(UserData!$C$9&lt;&gt;"Passed","",IF(OR(G91="",F91=""),"",IF(G91=F91,"Passed","Failed")))</f>
        <v/>
      </c>
      <c r="I91" s="71" t="str">
        <f>IF(Sample_7!$C$10="","",Sample_7!$C$10)</f>
        <v/>
      </c>
      <c r="J91" s="78" t="str">
        <f>IF(Sample_7!$G$10="","",Sample_7!$G$10)</f>
        <v/>
      </c>
      <c r="K91" s="78" t="str">
        <f>IF(Sample_7!$H$10="","",Sample_7!$H$10)</f>
        <v/>
      </c>
      <c r="L91" s="79" t="str">
        <f>IF(UserData!$C$9&lt;&gt;"Passed","",IF(OR(K91="",J91=""),"",IF(K91=J91,"Passed","Failed")))</f>
        <v/>
      </c>
      <c r="M91" s="71" t="str">
        <f>IF(Sample_8!$C$10="","",Sample_8!$C$10)</f>
        <v/>
      </c>
      <c r="N91" s="78" t="str">
        <f>IF(Sample_8!$G$10="","",Sample_8!$G$10)</f>
        <v/>
      </c>
      <c r="O91" s="78" t="str">
        <f>IF(Sample_8!$H$10="","",Sample_8!$H$10)</f>
        <v/>
      </c>
      <c r="P91" s="79" t="str">
        <f>IF(UserData!$C$9&lt;&gt;"Passed","",IF(OR(O91="",N91=""),"",IF(O91=N91,"Passed","Failed")))</f>
        <v/>
      </c>
    </row>
    <row r="92" spans="1:16" ht="22.5" customHeight="1" x14ac:dyDescent="0.25">
      <c r="A92" s="10" t="str">
        <f>IF(Sample_5!$C$11="","",Sample_5!$C$11)</f>
        <v/>
      </c>
      <c r="B92" s="80" t="str">
        <f>IF(Sample_5!$G$11="","",Sample_5!$G$11)</f>
        <v/>
      </c>
      <c r="C92" s="80" t="str">
        <f>IF(Sample_5!$H$11="","",Sample_5!$H$11)</f>
        <v/>
      </c>
      <c r="D92" s="81" t="str">
        <f>IF(UserData!$C$9&lt;&gt;"Passed","",IF(OR(C92="",B92=""),"",IF(C92=B92,"Passed","Failed")))</f>
        <v/>
      </c>
      <c r="E92" s="10" t="str">
        <f>IF(Sample_6!$C$11="","",Sample_6!$C$11)</f>
        <v/>
      </c>
      <c r="F92" s="80" t="str">
        <f>IF(Sample_6!$G$11="","",Sample_6!$G$11)</f>
        <v/>
      </c>
      <c r="G92" s="80" t="str">
        <f>IF(Sample_6!$H$11="","",Sample_6!$H$11)</f>
        <v/>
      </c>
      <c r="H92" s="81" t="str">
        <f>IF(UserData!$C$9&lt;&gt;"Passed","",IF(OR(G92="",F92=""),"",IF(G92=F92,"Passed","Failed")))</f>
        <v/>
      </c>
      <c r="I92" s="10" t="str">
        <f>IF(Sample_7!$C$11="","",Sample_7!$C$11)</f>
        <v/>
      </c>
      <c r="J92" s="80" t="str">
        <f>IF(Sample_7!$G$11="","",Sample_7!$G$11)</f>
        <v/>
      </c>
      <c r="K92" s="80" t="str">
        <f>IF(Sample_7!$H$11="","",Sample_7!$H$11)</f>
        <v/>
      </c>
      <c r="L92" s="81" t="str">
        <f>IF(UserData!$C$9&lt;&gt;"Passed","",IF(OR(K92="",J92=""),"",IF(K92=J92,"Passed","Failed")))</f>
        <v/>
      </c>
      <c r="M92" s="10" t="str">
        <f>IF(Sample_8!$C$11="","",Sample_8!$C$11)</f>
        <v/>
      </c>
      <c r="N92" s="80" t="str">
        <f>IF(Sample_8!$G$11="","",Sample_8!$G$11)</f>
        <v/>
      </c>
      <c r="O92" s="80" t="str">
        <f>IF(Sample_8!$H$11="","",Sample_8!$H$11)</f>
        <v/>
      </c>
      <c r="P92" s="81" t="str">
        <f>IF(UserData!$C$9&lt;&gt;"Passed","",IF(OR(O92="",N92=""),"",IF(O92=N92,"Passed","Failed")))</f>
        <v/>
      </c>
    </row>
    <row r="93" spans="1:16" ht="22.5" customHeight="1" x14ac:dyDescent="0.25">
      <c r="A93" s="71" t="str">
        <f>IF(Sample_5!$C$12="","",Sample_5!$C$12)</f>
        <v/>
      </c>
      <c r="B93" s="78" t="str">
        <f>IF(Sample_5!$G$12="","",Sample_5!$G$12)</f>
        <v/>
      </c>
      <c r="C93" s="78" t="str">
        <f>IF(Sample_5!$H$12="","",Sample_5!$H$12)</f>
        <v/>
      </c>
      <c r="D93" s="79" t="str">
        <f>IF(UserData!$C$9&lt;&gt;"Passed","",IF(OR(C93="",B93=""),"",IF(C93=B93,"Passed","Failed")))</f>
        <v/>
      </c>
      <c r="E93" s="71" t="str">
        <f>IF(Sample_6!$C$12="","",Sample_6!$C$12)</f>
        <v/>
      </c>
      <c r="F93" s="78" t="str">
        <f>IF(Sample_6!$G$12="","",Sample_6!$G$12)</f>
        <v/>
      </c>
      <c r="G93" s="78" t="str">
        <f>IF(Sample_6!$H$12="","",Sample_6!$H$12)</f>
        <v/>
      </c>
      <c r="H93" s="79" t="str">
        <f>IF(UserData!$C$9&lt;&gt;"Passed","",IF(OR(G93="",F93=""),"",IF(G93=F93,"Passed","Failed")))</f>
        <v/>
      </c>
      <c r="I93" s="71" t="str">
        <f>IF(Sample_7!$C$12="","",Sample_7!$C$12)</f>
        <v/>
      </c>
      <c r="J93" s="78" t="str">
        <f>IF(Sample_7!$G$12="","",Sample_7!$G$12)</f>
        <v/>
      </c>
      <c r="K93" s="78" t="str">
        <f>IF(Sample_7!$H$12="","",Sample_7!$H$12)</f>
        <v/>
      </c>
      <c r="L93" s="79" t="str">
        <f>IF(UserData!$C$9&lt;&gt;"Passed","",IF(OR(K93="",J93=""),"",IF(K93=J93,"Passed","Failed")))</f>
        <v/>
      </c>
      <c r="M93" s="71" t="str">
        <f>IF(Sample_8!$C$12="","",Sample_8!$C$12)</f>
        <v/>
      </c>
      <c r="N93" s="78" t="str">
        <f>IF(Sample_8!$G$12="","",Sample_8!$G$12)</f>
        <v/>
      </c>
      <c r="O93" s="78" t="str">
        <f>IF(Sample_8!$H$12="","",Sample_8!$H$12)</f>
        <v/>
      </c>
      <c r="P93" s="79" t="str">
        <f>IF(UserData!$C$9&lt;&gt;"Passed","",IF(OR(O93="",N93=""),"",IF(O93=N93,"Passed","Failed")))</f>
        <v/>
      </c>
    </row>
    <row r="94" spans="1:16" ht="22.5" customHeight="1" x14ac:dyDescent="0.25">
      <c r="A94" s="10" t="str">
        <f>IF(Sample_5!$C$13="","",Sample_5!$C$13)</f>
        <v/>
      </c>
      <c r="B94" s="80" t="str">
        <f>IF(Sample_5!$G$13="","",Sample_5!$G$13)</f>
        <v/>
      </c>
      <c r="C94" s="80" t="str">
        <f>IF(Sample_5!$H$13="","",Sample_5!$H$13)</f>
        <v/>
      </c>
      <c r="D94" s="81" t="str">
        <f>IF(UserData!$C$9&lt;&gt;"Passed","",IF(OR(C94="",B94=""),"",IF(C94=B94,"Passed","Failed")))</f>
        <v/>
      </c>
      <c r="E94" s="10" t="str">
        <f>IF(Sample_6!$C$13="","",Sample_6!$C$13)</f>
        <v/>
      </c>
      <c r="F94" s="80" t="str">
        <f>IF(Sample_6!$G$13="","",Sample_6!$G$13)</f>
        <v/>
      </c>
      <c r="G94" s="80" t="str">
        <f>IF(Sample_6!$H$13="","",Sample_6!$H$13)</f>
        <v/>
      </c>
      <c r="H94" s="81" t="str">
        <f>IF(UserData!$C$9&lt;&gt;"Passed","",IF(OR(G94="",F94=""),"",IF(G94=F94,"Passed","Failed")))</f>
        <v/>
      </c>
      <c r="I94" s="10" t="str">
        <f>IF(Sample_7!$C$13="","",Sample_7!$C$13)</f>
        <v/>
      </c>
      <c r="J94" s="80" t="str">
        <f>IF(Sample_7!$G$13="","",Sample_7!$G$13)</f>
        <v/>
      </c>
      <c r="K94" s="80" t="str">
        <f>IF(Sample_7!$H$13="","",Sample_7!$H$13)</f>
        <v/>
      </c>
      <c r="L94" s="81" t="str">
        <f>IF(UserData!$C$9&lt;&gt;"Passed","",IF(OR(K94="",J94=""),"",IF(K94=J94,"Passed","Failed")))</f>
        <v/>
      </c>
      <c r="M94" s="10" t="str">
        <f>IF(Sample_8!$C$13="","",Sample_8!$C$13)</f>
        <v/>
      </c>
      <c r="N94" s="80" t="str">
        <f>IF(Sample_8!$G$13="","",Sample_8!$G$13)</f>
        <v/>
      </c>
      <c r="O94" s="80" t="str">
        <f>IF(Sample_8!$H$13="","",Sample_8!$H$13)</f>
        <v/>
      </c>
      <c r="P94" s="81" t="str">
        <f>IF(UserData!$C$9&lt;&gt;"Passed","",IF(OR(O94="",N94=""),"",IF(O94=N94,"Passed","Failed")))</f>
        <v/>
      </c>
    </row>
    <row r="95" spans="1:16" ht="22.5" customHeight="1" x14ac:dyDescent="0.25">
      <c r="A95" s="71" t="str">
        <f>IF(Sample_5!$C$14="","",Sample_5!$C$14)</f>
        <v/>
      </c>
      <c r="B95" s="78" t="str">
        <f>IF(Sample_5!$G$14="","",Sample_5!$G$14)</f>
        <v/>
      </c>
      <c r="C95" s="78" t="str">
        <f>IF(Sample_5!$H$14="","",Sample_5!$H$14)</f>
        <v/>
      </c>
      <c r="D95" s="79" t="str">
        <f>IF(UserData!$C$9&lt;&gt;"Passed","",IF(OR(C95="",B95=""),"",IF(C95=B95,"Passed","Failed")))</f>
        <v/>
      </c>
      <c r="E95" s="71" t="str">
        <f>IF(Sample_6!$C$14="","",Sample_6!$C$14)</f>
        <v/>
      </c>
      <c r="F95" s="78" t="str">
        <f>IF(Sample_6!$G$14="","",Sample_6!$G$14)</f>
        <v/>
      </c>
      <c r="G95" s="78" t="str">
        <f>IF(Sample_6!$H$14="","",Sample_6!$H$14)</f>
        <v/>
      </c>
      <c r="H95" s="79" t="str">
        <f>IF(UserData!$C$9&lt;&gt;"Passed","",IF(OR(G95="",F95=""),"",IF(G95=F95,"Passed","Failed")))</f>
        <v/>
      </c>
      <c r="I95" s="71" t="str">
        <f>IF(Sample_7!$C$14="","",Sample_7!$C$14)</f>
        <v/>
      </c>
      <c r="J95" s="78" t="str">
        <f>IF(Sample_7!$G$14="","",Sample_7!$G$14)</f>
        <v/>
      </c>
      <c r="K95" s="78" t="str">
        <f>IF(Sample_7!$H$14="","",Sample_7!$H$14)</f>
        <v/>
      </c>
      <c r="L95" s="79" t="str">
        <f>IF(UserData!$C$9&lt;&gt;"Passed","",IF(OR(K95="",J95=""),"",IF(K95=J95,"Passed","Failed")))</f>
        <v/>
      </c>
      <c r="M95" s="71" t="str">
        <f>IF(Sample_8!$C$14="","",Sample_8!$C$14)</f>
        <v/>
      </c>
      <c r="N95" s="78" t="str">
        <f>IF(Sample_8!$G$14="","",Sample_8!$G$14)</f>
        <v/>
      </c>
      <c r="O95" s="78" t="str">
        <f>IF(Sample_8!$H$14="","",Sample_8!$H$14)</f>
        <v/>
      </c>
      <c r="P95" s="79" t="str">
        <f>IF(UserData!$C$9&lt;&gt;"Passed","",IF(OR(O95="",N95=""),"",IF(O95=N95,"Passed","Failed")))</f>
        <v/>
      </c>
    </row>
    <row r="96" spans="1:16" ht="22.5" customHeight="1" x14ac:dyDescent="0.25">
      <c r="A96" s="10" t="str">
        <f>IF(Sample_5!$C$15="","",Sample_5!$C$15)</f>
        <v/>
      </c>
      <c r="B96" s="80" t="str">
        <f>IF(Sample_5!$G$15="","",Sample_5!$G$15)</f>
        <v/>
      </c>
      <c r="C96" s="80" t="str">
        <f>IF(Sample_5!$H$15="","",Sample_5!$H$15)</f>
        <v/>
      </c>
      <c r="D96" s="81" t="str">
        <f>IF(UserData!$C$9&lt;&gt;"Passed","",IF(OR(C96="",B96=""),"",IF(C96=B96,"Passed","Failed")))</f>
        <v/>
      </c>
      <c r="E96" s="10" t="str">
        <f>IF(Sample_6!$C$15="","",Sample_6!$C$15)</f>
        <v/>
      </c>
      <c r="F96" s="80" t="str">
        <f>IF(Sample_6!$G$15="","",Sample_6!$G$15)</f>
        <v/>
      </c>
      <c r="G96" s="80" t="str">
        <f>IF(Sample_6!$H$15="","",Sample_6!$H$15)</f>
        <v/>
      </c>
      <c r="H96" s="81" t="str">
        <f>IF(UserData!$C$9&lt;&gt;"Passed","",IF(OR(G96="",F96=""),"",IF(G96=F96,"Passed","Failed")))</f>
        <v/>
      </c>
      <c r="I96" s="10" t="str">
        <f>IF(Sample_7!$C$15="","",Sample_7!$C$15)</f>
        <v/>
      </c>
      <c r="J96" s="80" t="str">
        <f>IF(Sample_7!$G$15="","",Sample_7!$G$15)</f>
        <v/>
      </c>
      <c r="K96" s="80" t="str">
        <f>IF(Sample_7!$H$15="","",Sample_7!$H$15)</f>
        <v/>
      </c>
      <c r="L96" s="81" t="str">
        <f>IF(UserData!$C$9&lt;&gt;"Passed","",IF(OR(K96="",J96=""),"",IF(K96=J96,"Passed","Failed")))</f>
        <v/>
      </c>
      <c r="M96" s="10" t="str">
        <f>IF(Sample_8!$C$15="","",Sample_8!$C$15)</f>
        <v/>
      </c>
      <c r="N96" s="80" t="str">
        <f>IF(Sample_8!$G$15="","",Sample_8!$G$15)</f>
        <v/>
      </c>
      <c r="O96" s="80" t="str">
        <f>IF(Sample_8!$H$15="","",Sample_8!$H$15)</f>
        <v/>
      </c>
      <c r="P96" s="81" t="str">
        <f>IF(UserData!$C$9&lt;&gt;"Passed","",IF(OR(O96="",N96=""),"",IF(O96=N96,"Passed","Failed")))</f>
        <v/>
      </c>
    </row>
    <row r="97" spans="1:16" ht="22.5" customHeight="1" x14ac:dyDescent="0.25">
      <c r="A97" s="71" t="str">
        <f>IF(Sample_5!$C$16="","",Sample_5!$C$16)</f>
        <v/>
      </c>
      <c r="B97" s="78" t="str">
        <f>IF(Sample_5!$G$16="","",Sample_5!$G$16)</f>
        <v/>
      </c>
      <c r="C97" s="78" t="str">
        <f>IF(Sample_5!$H$16="","",Sample_5!$H$16)</f>
        <v/>
      </c>
      <c r="D97" s="79" t="str">
        <f>IF(UserData!$C$9&lt;&gt;"Passed","",IF(OR(C97="",B97=""),"",IF(C97=B97,"Passed","Failed")))</f>
        <v/>
      </c>
      <c r="E97" s="71" t="str">
        <f>IF(Sample_6!$C$16="","",Sample_6!$C$16)</f>
        <v/>
      </c>
      <c r="F97" s="78" t="str">
        <f>IF(Sample_6!$G$16="","",Sample_6!$G$16)</f>
        <v/>
      </c>
      <c r="G97" s="78" t="str">
        <f>IF(Sample_6!$H$16="","",Sample_6!$H$16)</f>
        <v/>
      </c>
      <c r="H97" s="79" t="str">
        <f>IF(UserData!$C$9&lt;&gt;"Passed","",IF(OR(G97="",F97=""),"",IF(G97=F97,"Passed","Failed")))</f>
        <v/>
      </c>
      <c r="I97" s="71" t="str">
        <f>IF(Sample_7!$C$16="","",Sample_7!$C$16)</f>
        <v/>
      </c>
      <c r="J97" s="78" t="str">
        <f>IF(Sample_7!$G$16="","",Sample_7!$G$16)</f>
        <v/>
      </c>
      <c r="K97" s="78" t="str">
        <f>IF(Sample_7!$H$16="","",Sample_7!$H$16)</f>
        <v/>
      </c>
      <c r="L97" s="79" t="str">
        <f>IF(UserData!$C$9&lt;&gt;"Passed","",IF(OR(K97="",J97=""),"",IF(K97=J97,"Passed","Failed")))</f>
        <v/>
      </c>
      <c r="M97" s="71" t="str">
        <f>IF(Sample_8!$C$16="","",Sample_8!$C$16)</f>
        <v/>
      </c>
      <c r="N97" s="78" t="str">
        <f>IF(Sample_8!$G$16="","",Sample_8!$G$16)</f>
        <v/>
      </c>
      <c r="O97" s="78" t="str">
        <f>IF(Sample_8!$H$16="","",Sample_8!$H$16)</f>
        <v/>
      </c>
      <c r="P97" s="79" t="str">
        <f>IF(UserData!$C$9&lt;&gt;"Passed","",IF(OR(O97="",N97=""),"",IF(O97=N97,"Passed","Failed")))</f>
        <v/>
      </c>
    </row>
    <row r="98" spans="1:16" ht="22.5" customHeight="1" x14ac:dyDescent="0.25">
      <c r="A98" s="10" t="str">
        <f>IF(Sample_5!$C$17="","",Sample_5!$C$17)</f>
        <v/>
      </c>
      <c r="B98" s="80" t="str">
        <f>IF(Sample_5!$G$17="","",Sample_5!$G$17)</f>
        <v/>
      </c>
      <c r="C98" s="80" t="str">
        <f>IF(Sample_5!$H$17="","",Sample_5!$H$17)</f>
        <v/>
      </c>
      <c r="D98" s="81" t="str">
        <f>IF(UserData!$C$9&lt;&gt;"Passed","",IF(OR(C98="",B98=""),"",IF(C98=B98,"Passed","Failed")))</f>
        <v/>
      </c>
      <c r="E98" s="10" t="str">
        <f>IF(Sample_6!$C$17="","",Sample_6!$C$17)</f>
        <v/>
      </c>
      <c r="F98" s="80" t="str">
        <f>IF(Sample_6!$G$17="","",Sample_6!$G$17)</f>
        <v/>
      </c>
      <c r="G98" s="80" t="str">
        <f>IF(Sample_6!$H$17="","",Sample_6!$H$17)</f>
        <v/>
      </c>
      <c r="H98" s="81" t="str">
        <f>IF(UserData!$C$9&lt;&gt;"Passed","",IF(OR(G98="",F98=""),"",IF(G98=F98,"Passed","Failed")))</f>
        <v/>
      </c>
      <c r="I98" s="10" t="str">
        <f>IF(Sample_7!$C$17="","",Sample_7!$C$17)</f>
        <v/>
      </c>
      <c r="J98" s="80" t="str">
        <f>IF(Sample_7!$G$17="","",Sample_7!$G$17)</f>
        <v/>
      </c>
      <c r="K98" s="80" t="str">
        <f>IF(Sample_7!$H$17="","",Sample_7!$H$17)</f>
        <v/>
      </c>
      <c r="L98" s="81" t="str">
        <f>IF(UserData!$C$9&lt;&gt;"Passed","",IF(OR(K98="",J98=""),"",IF(K98=J98,"Passed","Failed")))</f>
        <v/>
      </c>
      <c r="M98" s="10" t="str">
        <f>IF(Sample_8!$C$17="","",Sample_8!$C$17)</f>
        <v/>
      </c>
      <c r="N98" s="80" t="str">
        <f>IF(Sample_8!$G$17="","",Sample_8!$G$17)</f>
        <v/>
      </c>
      <c r="O98" s="80" t="str">
        <f>IF(Sample_8!$H$17="","",Sample_8!$H$17)</f>
        <v/>
      </c>
      <c r="P98" s="81" t="str">
        <f>IF(UserData!$C$9&lt;&gt;"Passed","",IF(OR(O98="",N98=""),"",IF(O98=N98,"Passed","Failed")))</f>
        <v/>
      </c>
    </row>
    <row r="99" spans="1:16" ht="22.5" customHeight="1" x14ac:dyDescent="0.25">
      <c r="A99" s="71" t="str">
        <f>IF(Sample_5!$C$18="","",Sample_5!$C$18)</f>
        <v/>
      </c>
      <c r="B99" s="78" t="str">
        <f>IF(Sample_5!$G$18="","",Sample_5!$G$18)</f>
        <v/>
      </c>
      <c r="C99" s="78" t="str">
        <f>IF(Sample_5!$H$18="","",Sample_5!$H$18)</f>
        <v/>
      </c>
      <c r="D99" s="79" t="str">
        <f>IF(UserData!$C$9&lt;&gt;"Passed","",IF(OR(C99="",B99=""),"",IF(C99=B99,"Passed","Failed")))</f>
        <v/>
      </c>
      <c r="E99" s="71" t="str">
        <f>IF(Sample_6!$C$18="","",Sample_6!$C$18)</f>
        <v/>
      </c>
      <c r="F99" s="78" t="str">
        <f>IF(Sample_6!$G$18="","",Sample_6!$G$18)</f>
        <v/>
      </c>
      <c r="G99" s="78" t="str">
        <f>IF(Sample_6!$H$18="","",Sample_6!$H$18)</f>
        <v/>
      </c>
      <c r="H99" s="79" t="str">
        <f>IF(UserData!$C$9&lt;&gt;"Passed","",IF(OR(G99="",F99=""),"",IF(G99=F99,"Passed","Failed")))</f>
        <v/>
      </c>
      <c r="I99" s="71" t="str">
        <f>IF(Sample_7!$C$18="","",Sample_7!$C$18)</f>
        <v/>
      </c>
      <c r="J99" s="78" t="str">
        <f>IF(Sample_7!$G$18="","",Sample_7!$G$18)</f>
        <v/>
      </c>
      <c r="K99" s="78" t="str">
        <f>IF(Sample_7!$H$18="","",Sample_7!$H$18)</f>
        <v/>
      </c>
      <c r="L99" s="79" t="str">
        <f>IF(UserData!$C$9&lt;&gt;"Passed","",IF(OR(K99="",J99=""),"",IF(K99=J99,"Passed","Failed")))</f>
        <v/>
      </c>
      <c r="M99" s="71" t="str">
        <f>IF(Sample_8!$C$18="","",Sample_8!$C$18)</f>
        <v/>
      </c>
      <c r="N99" s="78" t="str">
        <f>IF(Sample_8!$G$18="","",Sample_8!$G$18)</f>
        <v/>
      </c>
      <c r="O99" s="78" t="str">
        <f>IF(Sample_8!$H$18="","",Sample_8!$H$18)</f>
        <v/>
      </c>
      <c r="P99" s="79" t="str">
        <f>IF(UserData!$C$9&lt;&gt;"Passed","",IF(OR(O99="",N99=""),"",IF(O99=N99,"Passed","Failed")))</f>
        <v/>
      </c>
    </row>
    <row r="100" spans="1:16" ht="22.5" customHeight="1" x14ac:dyDescent="0.25">
      <c r="A100" s="10" t="str">
        <f>IF(Sample_5!$C$19="","",Sample_5!$C$19)</f>
        <v/>
      </c>
      <c r="B100" s="80" t="str">
        <f>IF(Sample_5!$G$19="","",Sample_5!$G$19)</f>
        <v/>
      </c>
      <c r="C100" s="80" t="str">
        <f>IF(Sample_5!$H$19="","",Sample_5!$H$19)</f>
        <v/>
      </c>
      <c r="D100" s="81" t="str">
        <f>IF(UserData!$C$9&lt;&gt;"Passed","",IF(OR(C100="",B100=""),"",IF(C100=B100,"Passed","Failed")))</f>
        <v/>
      </c>
      <c r="E100" s="10" t="str">
        <f>IF(Sample_6!$C$19="","",Sample_6!$C$19)</f>
        <v/>
      </c>
      <c r="F100" s="80" t="str">
        <f>IF(Sample_6!$G$19="","",Sample_6!$G$19)</f>
        <v/>
      </c>
      <c r="G100" s="80" t="str">
        <f>IF(Sample_6!$H$19="","",Sample_6!$H$19)</f>
        <v/>
      </c>
      <c r="H100" s="81" t="str">
        <f>IF(UserData!$C$9&lt;&gt;"Passed","",IF(OR(G100="",F100=""),"",IF(G100=F100,"Passed","Failed")))</f>
        <v/>
      </c>
      <c r="I100" s="10" t="str">
        <f>IF(Sample_7!$C$19="","",Sample_7!$C$19)</f>
        <v/>
      </c>
      <c r="J100" s="80" t="str">
        <f>IF(Sample_7!$G$19="","",Sample_7!$G$19)</f>
        <v/>
      </c>
      <c r="K100" s="80" t="str">
        <f>IF(Sample_7!$H$19="","",Sample_7!$H$19)</f>
        <v/>
      </c>
      <c r="L100" s="81" t="str">
        <f>IF(UserData!$C$9&lt;&gt;"Passed","",IF(OR(K100="",J100=""),"",IF(K100=J100,"Passed","Failed")))</f>
        <v/>
      </c>
      <c r="M100" s="10" t="str">
        <f>IF(Sample_8!$C$19="","",Sample_8!$C$19)</f>
        <v/>
      </c>
      <c r="N100" s="80" t="str">
        <f>IF(Sample_8!$G$19="","",Sample_8!$G$19)</f>
        <v/>
      </c>
      <c r="O100" s="80" t="str">
        <f>IF(Sample_8!$H$19="","",Sample_8!$H$19)</f>
        <v/>
      </c>
      <c r="P100" s="81" t="str">
        <f>IF(UserData!$C$9&lt;&gt;"Passed","",IF(OR(O100="",N100=""),"",IF(O100=N100,"Passed","Failed")))</f>
        <v/>
      </c>
    </row>
    <row r="101" spans="1:16" ht="22.5" customHeight="1" x14ac:dyDescent="0.25">
      <c r="A101" s="71" t="str">
        <f>IF(Sample_5!$C$20="","",Sample_5!$C$20)</f>
        <v/>
      </c>
      <c r="B101" s="78" t="str">
        <f>IF(Sample_5!$G$20="","",Sample_5!$G$20)</f>
        <v/>
      </c>
      <c r="C101" s="78" t="str">
        <f>IF(Sample_5!$H$20="","",Sample_5!$H$20)</f>
        <v/>
      </c>
      <c r="D101" s="79" t="str">
        <f>IF(UserData!$C$9&lt;&gt;"Passed","",IF(OR(C101="",B101=""),"",IF(C101=B101,"Passed","Failed")))</f>
        <v/>
      </c>
      <c r="E101" s="71" t="str">
        <f>IF(Sample_6!$C$20="","",Sample_6!$C$20)</f>
        <v/>
      </c>
      <c r="F101" s="78" t="str">
        <f>IF(Sample_6!$G$20="","",Sample_6!$G$20)</f>
        <v/>
      </c>
      <c r="G101" s="78" t="str">
        <f>IF(Sample_6!$H$20="","",Sample_6!$H$20)</f>
        <v/>
      </c>
      <c r="H101" s="79" t="str">
        <f>IF(UserData!$C$9&lt;&gt;"Passed","",IF(OR(G101="",F101=""),"",IF(G101=F101,"Passed","Failed")))</f>
        <v/>
      </c>
      <c r="I101" s="71" t="str">
        <f>IF(Sample_7!$C$20="","",Sample_7!$C$20)</f>
        <v/>
      </c>
      <c r="J101" s="78" t="str">
        <f>IF(Sample_7!$G$20="","",Sample_7!$G$20)</f>
        <v/>
      </c>
      <c r="K101" s="78" t="str">
        <f>IF(Sample_7!$H$20="","",Sample_7!$H$20)</f>
        <v/>
      </c>
      <c r="L101" s="79" t="str">
        <f>IF(UserData!$C$9&lt;&gt;"Passed","",IF(OR(K101="",J101=""),"",IF(K101=J101,"Passed","Failed")))</f>
        <v/>
      </c>
      <c r="M101" s="71" t="str">
        <f>IF(Sample_8!$C$20="","",Sample_8!$C$20)</f>
        <v/>
      </c>
      <c r="N101" s="78" t="str">
        <f>IF(Sample_8!$G$20="","",Sample_8!$G$20)</f>
        <v/>
      </c>
      <c r="O101" s="78" t="str">
        <f>IF(Sample_8!$H$20="","",Sample_8!$H$20)</f>
        <v/>
      </c>
      <c r="P101" s="79" t="str">
        <f>IF(UserData!$C$9&lt;&gt;"Passed","",IF(OR(O101="",N101=""),"",IF(O101=N101,"Passed","Failed")))</f>
        <v/>
      </c>
    </row>
    <row r="102" spans="1:16" ht="22.5" customHeight="1" x14ac:dyDescent="0.25">
      <c r="A102" s="10" t="str">
        <f>IF(Sample_5!$C$21="","",Sample_5!$C$21)</f>
        <v/>
      </c>
      <c r="B102" s="80" t="str">
        <f>IF(Sample_5!$G$21="","",Sample_5!$G$21)</f>
        <v/>
      </c>
      <c r="C102" s="80" t="str">
        <f>IF(Sample_5!$H$21="","",Sample_5!$H$21)</f>
        <v/>
      </c>
      <c r="D102" s="81" t="str">
        <f>IF(UserData!$C$9&lt;&gt;"Passed","",IF(OR(C102="",B102=""),"",IF(C102=B102,"Passed","Failed")))</f>
        <v/>
      </c>
      <c r="E102" s="10" t="str">
        <f>IF(Sample_6!$C$21="","",Sample_6!$C$21)</f>
        <v/>
      </c>
      <c r="F102" s="80" t="str">
        <f>IF(Sample_6!$G$21="","",Sample_6!$G$21)</f>
        <v/>
      </c>
      <c r="G102" s="80" t="str">
        <f>IF(Sample_6!$H$21="","",Sample_6!$H$21)</f>
        <v/>
      </c>
      <c r="H102" s="81" t="str">
        <f>IF(UserData!$C$9&lt;&gt;"Passed","",IF(OR(G102="",F102=""),"",IF(G102=F102,"Passed","Failed")))</f>
        <v/>
      </c>
      <c r="I102" s="10" t="str">
        <f>IF(Sample_7!$C$21="","",Sample_7!$C$21)</f>
        <v/>
      </c>
      <c r="J102" s="80" t="str">
        <f>IF(Sample_7!$G$21="","",Sample_7!$G$21)</f>
        <v/>
      </c>
      <c r="K102" s="80" t="str">
        <f>IF(Sample_7!$H$21="","",Sample_7!$H$21)</f>
        <v/>
      </c>
      <c r="L102" s="81" t="str">
        <f>IF(UserData!$C$9&lt;&gt;"Passed","",IF(OR(K102="",J102=""),"",IF(K102=J102,"Passed","Failed")))</f>
        <v/>
      </c>
      <c r="M102" s="10" t="str">
        <f>IF(Sample_8!$C$21="","",Sample_8!$C$21)</f>
        <v/>
      </c>
      <c r="N102" s="80" t="str">
        <f>IF(Sample_8!$G$21="","",Sample_8!$G$21)</f>
        <v/>
      </c>
      <c r="O102" s="80" t="str">
        <f>IF(Sample_8!$H$21="","",Sample_8!$H$21)</f>
        <v/>
      </c>
      <c r="P102" s="81" t="str">
        <f>IF(UserData!$C$9&lt;&gt;"Passed","",IF(OR(O102="",N102=""),"",IF(O102=N102,"Passed","Failed")))</f>
        <v/>
      </c>
    </row>
    <row r="103" spans="1:16" ht="22.5" customHeight="1" x14ac:dyDescent="0.25">
      <c r="A103" s="71" t="str">
        <f>IF(Sample_5!$C$22="","",Sample_5!$C$22)</f>
        <v/>
      </c>
      <c r="B103" s="78" t="str">
        <f>IF(Sample_5!$G$22="","",Sample_5!$G$22)</f>
        <v/>
      </c>
      <c r="C103" s="78" t="str">
        <f>IF(Sample_5!$H$22="","",Sample_5!$H$22)</f>
        <v/>
      </c>
      <c r="D103" s="79" t="str">
        <f>IF(UserData!$C$9&lt;&gt;"Passed","",IF(OR(C103="",B103=""),"",IF(C103=B103,"Passed","Failed")))</f>
        <v/>
      </c>
      <c r="E103" s="71" t="str">
        <f>IF(Sample_6!$C$22="","",Sample_6!$C$22)</f>
        <v/>
      </c>
      <c r="F103" s="78" t="str">
        <f>IF(Sample_6!$G$22="","",Sample_6!$G$22)</f>
        <v/>
      </c>
      <c r="G103" s="78" t="str">
        <f>IF(Sample_6!$H$22="","",Sample_6!$H$22)</f>
        <v/>
      </c>
      <c r="H103" s="79" t="str">
        <f>IF(UserData!$C$9&lt;&gt;"Passed","",IF(OR(G103="",F103=""),"",IF(G103=F103,"Passed","Failed")))</f>
        <v/>
      </c>
      <c r="I103" s="71" t="str">
        <f>IF(Sample_7!$C$22="","",Sample_7!$C$22)</f>
        <v/>
      </c>
      <c r="J103" s="78" t="str">
        <f>IF(Sample_7!$G$22="","",Sample_7!$G$22)</f>
        <v/>
      </c>
      <c r="K103" s="78" t="str">
        <f>IF(Sample_7!$H$22="","",Sample_7!$H$22)</f>
        <v/>
      </c>
      <c r="L103" s="79" t="str">
        <f>IF(UserData!$C$9&lt;&gt;"Passed","",IF(OR(K103="",J103=""),"",IF(K103=J103,"Passed","Failed")))</f>
        <v/>
      </c>
      <c r="M103" s="71" t="str">
        <f>IF(Sample_8!$C$22="","",Sample_8!$C$22)</f>
        <v/>
      </c>
      <c r="N103" s="78" t="str">
        <f>IF(Sample_8!$G$22="","",Sample_8!$G$22)</f>
        <v/>
      </c>
      <c r="O103" s="78" t="str">
        <f>IF(Sample_8!$H$22="","",Sample_8!$H$22)</f>
        <v/>
      </c>
      <c r="P103" s="79" t="str">
        <f>IF(UserData!$C$9&lt;&gt;"Passed","",IF(OR(O103="",N103=""),"",IF(O103=N103,"Passed","Failed")))</f>
        <v/>
      </c>
    </row>
    <row r="104" spans="1:16" ht="22.5" customHeight="1" x14ac:dyDescent="0.25">
      <c r="A104" s="10" t="str">
        <f>IF(Sample_5!$C$23="","",Sample_5!$C$23)</f>
        <v/>
      </c>
      <c r="B104" s="80" t="str">
        <f>IF(Sample_5!$G$23="","",Sample_5!$G$23)</f>
        <v/>
      </c>
      <c r="C104" s="80" t="str">
        <f>IF(Sample_5!$H$23="","",Sample_5!$H$23)</f>
        <v/>
      </c>
      <c r="D104" s="81" t="str">
        <f>IF(UserData!$C$9&lt;&gt;"Passed","",IF(OR(C104="",B104=""),"",IF(C104=B104,"Passed","Failed")))</f>
        <v/>
      </c>
      <c r="E104" s="10" t="str">
        <f>IF(Sample_6!$C$23="","",Sample_6!$C$23)</f>
        <v/>
      </c>
      <c r="F104" s="80" t="str">
        <f>IF(Sample_6!$G$23="","",Sample_6!$G$23)</f>
        <v/>
      </c>
      <c r="G104" s="80" t="str">
        <f>IF(Sample_6!$H$23="","",Sample_6!$H$23)</f>
        <v/>
      </c>
      <c r="H104" s="81" t="str">
        <f>IF(UserData!$C$9&lt;&gt;"Passed","",IF(OR(G104="",F104=""),"",IF(G104=F104,"Passed","Failed")))</f>
        <v/>
      </c>
      <c r="I104" s="10" t="str">
        <f>IF(Sample_7!$C$23="","",Sample_7!$C$23)</f>
        <v/>
      </c>
      <c r="J104" s="80" t="str">
        <f>IF(Sample_7!$G$23="","",Sample_7!$G$23)</f>
        <v/>
      </c>
      <c r="K104" s="80" t="str">
        <f>IF(Sample_7!$H$23="","",Sample_7!$H$23)</f>
        <v/>
      </c>
      <c r="L104" s="81" t="str">
        <f>IF(UserData!$C$9&lt;&gt;"Passed","",IF(OR(K104="",J104=""),"",IF(K104=J104,"Passed","Failed")))</f>
        <v/>
      </c>
      <c r="M104" s="10" t="str">
        <f>IF(Sample_8!$C$23="","",Sample_8!$C$23)</f>
        <v/>
      </c>
      <c r="N104" s="80" t="str">
        <f>IF(Sample_8!$G$23="","",Sample_8!$G$23)</f>
        <v/>
      </c>
      <c r="O104" s="80" t="str">
        <f>IF(Sample_8!$H$23="","",Sample_8!$H$23)</f>
        <v/>
      </c>
      <c r="P104" s="81" t="str">
        <f>IF(UserData!$C$9&lt;&gt;"Passed","",IF(OR(O104="",N104=""),"",IF(O104=N104,"Passed","Failed")))</f>
        <v/>
      </c>
    </row>
    <row r="105" spans="1:16" ht="22.5" customHeight="1" x14ac:dyDescent="0.25">
      <c r="A105" s="71" t="str">
        <f>IF(Sample_5!$C$24="","",Sample_5!$C$24)</f>
        <v/>
      </c>
      <c r="B105" s="78" t="str">
        <f>IF(Sample_5!$G$24="","",Sample_5!$G$24)</f>
        <v/>
      </c>
      <c r="C105" s="78" t="str">
        <f>IF(Sample_5!$H$24="","",Sample_5!$H$24)</f>
        <v/>
      </c>
      <c r="D105" s="79" t="str">
        <f>IF(UserData!$C$9&lt;&gt;"Passed","",IF(OR(C105="",B105=""),"",IF(C105=B105,"Passed","Failed")))</f>
        <v/>
      </c>
      <c r="E105" s="71" t="str">
        <f>IF(Sample_6!$C$24="","",Sample_6!$C$24)</f>
        <v/>
      </c>
      <c r="F105" s="78" t="str">
        <f>IF(Sample_6!$G$24="","",Sample_6!$G$24)</f>
        <v/>
      </c>
      <c r="G105" s="78" t="str">
        <f>IF(Sample_6!$H$24="","",Sample_6!$H$24)</f>
        <v/>
      </c>
      <c r="H105" s="79" t="str">
        <f>IF(UserData!$C$9&lt;&gt;"Passed","",IF(OR(G105="",F105=""),"",IF(G105=F105,"Passed","Failed")))</f>
        <v/>
      </c>
      <c r="I105" s="71" t="str">
        <f>IF(Sample_7!$C$24="","",Sample_7!$C$24)</f>
        <v/>
      </c>
      <c r="J105" s="78" t="str">
        <f>IF(Sample_7!$G$24="","",Sample_7!$G$24)</f>
        <v/>
      </c>
      <c r="K105" s="78" t="str">
        <f>IF(Sample_7!$H$24="","",Sample_7!$H$24)</f>
        <v/>
      </c>
      <c r="L105" s="79" t="str">
        <f>IF(UserData!$C$9&lt;&gt;"Passed","",IF(OR(K105="",J105=""),"",IF(K105=J105,"Passed","Failed")))</f>
        <v/>
      </c>
      <c r="M105" s="71" t="str">
        <f>IF(Sample_8!$C$24="","",Sample_8!$C$24)</f>
        <v/>
      </c>
      <c r="N105" s="78" t="str">
        <f>IF(Sample_8!$G$24="","",Sample_8!$G$24)</f>
        <v/>
      </c>
      <c r="O105" s="78" t="str">
        <f>IF(Sample_8!$H$24="","",Sample_8!$H$24)</f>
        <v/>
      </c>
      <c r="P105" s="79" t="str">
        <f>IF(UserData!$C$9&lt;&gt;"Passed","",IF(OR(O105="",N105=""),"",IF(O105=N105,"Passed","Failed")))</f>
        <v/>
      </c>
    </row>
    <row r="106" spans="1:16" ht="22.5" customHeight="1" x14ac:dyDescent="0.25">
      <c r="A106" s="10" t="str">
        <f>IF(Sample_5!$C$25="","",Sample_5!$C$25)</f>
        <v/>
      </c>
      <c r="B106" s="80" t="str">
        <f>IF(Sample_5!$G$25="","",Sample_5!$G$25)</f>
        <v/>
      </c>
      <c r="C106" s="80" t="str">
        <f>IF(Sample_5!$H$25="","",Sample_5!$H$25)</f>
        <v/>
      </c>
      <c r="D106" s="81" t="str">
        <f>IF(UserData!$C$9&lt;&gt;"Passed","",IF(OR(C106="",B106=""),"",IF(C106=B106,"Passed","Failed")))</f>
        <v/>
      </c>
      <c r="E106" s="10" t="str">
        <f>IF(Sample_6!$C$25="","",Sample_6!$C$25)</f>
        <v/>
      </c>
      <c r="F106" s="80" t="str">
        <f>IF(Sample_6!$G$25="","",Sample_6!$G$25)</f>
        <v/>
      </c>
      <c r="G106" s="80" t="str">
        <f>IF(Sample_6!$H$25="","",Sample_6!$H$25)</f>
        <v/>
      </c>
      <c r="H106" s="81" t="str">
        <f>IF(UserData!$C$9&lt;&gt;"Passed","",IF(OR(G106="",F106=""),"",IF(G106=F106,"Passed","Failed")))</f>
        <v/>
      </c>
      <c r="I106" s="10" t="str">
        <f>IF(Sample_7!$C$25="","",Sample_7!$C$25)</f>
        <v/>
      </c>
      <c r="J106" s="80" t="str">
        <f>IF(Sample_7!$G$25="","",Sample_7!$G$25)</f>
        <v/>
      </c>
      <c r="K106" s="80" t="str">
        <f>IF(Sample_7!$H$25="","",Sample_7!$H$25)</f>
        <v/>
      </c>
      <c r="L106" s="81" t="str">
        <f>IF(UserData!$C$9&lt;&gt;"Passed","",IF(OR(K106="",J106=""),"",IF(K106=J106,"Passed","Failed")))</f>
        <v/>
      </c>
      <c r="M106" s="10" t="str">
        <f>IF(Sample_8!$C$25="","",Sample_8!$C$25)</f>
        <v/>
      </c>
      <c r="N106" s="80" t="str">
        <f>IF(Sample_8!$G$25="","",Sample_8!$G$25)</f>
        <v/>
      </c>
      <c r="O106" s="80" t="str">
        <f>IF(Sample_8!$H$25="","",Sample_8!$H$25)</f>
        <v/>
      </c>
      <c r="P106" s="81" t="str">
        <f>IF(UserData!$C$9&lt;&gt;"Passed","",IF(OR(O106="",N106=""),"",IF(O106=N106,"Passed","Failed")))</f>
        <v/>
      </c>
    </row>
    <row r="107" spans="1:16" ht="22.5" customHeight="1" x14ac:dyDescent="0.25">
      <c r="A107" s="71" t="str">
        <f>IF(Sample_5!$C$26="","",Sample_5!$C$26)</f>
        <v/>
      </c>
      <c r="B107" s="78" t="str">
        <f>IF(Sample_5!$G$26="","",Sample_5!$G$26)</f>
        <v/>
      </c>
      <c r="C107" s="78" t="str">
        <f>IF(Sample_5!$H$26="","",Sample_5!$H$26)</f>
        <v/>
      </c>
      <c r="D107" s="79" t="str">
        <f>IF(UserData!$C$9&lt;&gt;"Passed","",IF(OR(C107="",B107=""),"",IF(C107=B107,"Passed","Failed")))</f>
        <v/>
      </c>
      <c r="E107" s="71" t="str">
        <f>IF(Sample_6!$C$26="","",Sample_6!$C$26)</f>
        <v/>
      </c>
      <c r="F107" s="78" t="str">
        <f>IF(Sample_6!$G$26="","",Sample_6!$G$26)</f>
        <v/>
      </c>
      <c r="G107" s="78" t="str">
        <f>IF(Sample_6!$H$26="","",Sample_6!$H$26)</f>
        <v/>
      </c>
      <c r="H107" s="79" t="str">
        <f>IF(UserData!$C$9&lt;&gt;"Passed","",IF(OR(G107="",F107=""),"",IF(G107=F107,"Passed","Failed")))</f>
        <v/>
      </c>
      <c r="I107" s="71" t="str">
        <f>IF(Sample_7!$C$26="","",Sample_7!$C$26)</f>
        <v/>
      </c>
      <c r="J107" s="78" t="str">
        <f>IF(Sample_7!$G$26="","",Sample_7!$G$26)</f>
        <v/>
      </c>
      <c r="K107" s="78" t="str">
        <f>IF(Sample_7!$H$26="","",Sample_7!$H$26)</f>
        <v/>
      </c>
      <c r="L107" s="79" t="str">
        <f>IF(UserData!$C$9&lt;&gt;"Passed","",IF(OR(K107="",J107=""),"",IF(K107=J107,"Passed","Failed")))</f>
        <v/>
      </c>
      <c r="M107" s="71" t="str">
        <f>IF(Sample_8!$C$26="","",Sample_8!$C$26)</f>
        <v/>
      </c>
      <c r="N107" s="78" t="str">
        <f>IF(Sample_8!$G$26="","",Sample_8!$G$26)</f>
        <v/>
      </c>
      <c r="O107" s="78" t="str">
        <f>IF(Sample_8!$H$26="","",Sample_8!$H$26)</f>
        <v/>
      </c>
      <c r="P107" s="79" t="str">
        <f>IF(UserData!$C$9&lt;&gt;"Passed","",IF(OR(O107="",N107=""),"",IF(O107=N107,"Passed","Failed")))</f>
        <v/>
      </c>
    </row>
    <row r="108" spans="1:16" ht="22.5" customHeight="1" x14ac:dyDescent="0.25">
      <c r="A108" s="10" t="str">
        <f>IF(Sample_5!$C$27="","",Sample_5!$C$27)</f>
        <v/>
      </c>
      <c r="B108" s="80" t="str">
        <f>IF(Sample_5!$G$27="","",Sample_5!$G$27)</f>
        <v/>
      </c>
      <c r="C108" s="80" t="str">
        <f>IF(Sample_5!$H$27="","",Sample_5!$H$27)</f>
        <v/>
      </c>
      <c r="D108" s="81" t="str">
        <f>IF(UserData!$C$9&lt;&gt;"Passed","",IF(OR(C108="",B108=""),"",IF(C108=B108,"Passed","Failed")))</f>
        <v/>
      </c>
      <c r="E108" s="10" t="str">
        <f>IF(Sample_6!$C$27="","",Sample_6!$C$27)</f>
        <v/>
      </c>
      <c r="F108" s="80" t="str">
        <f>IF(Sample_6!$G$27="","",Sample_6!$G$27)</f>
        <v/>
      </c>
      <c r="G108" s="80" t="str">
        <f>IF(Sample_6!$H$27="","",Sample_6!$H$27)</f>
        <v/>
      </c>
      <c r="H108" s="81" t="str">
        <f>IF(UserData!$C$9&lt;&gt;"Passed","",IF(OR(G108="",F108=""),"",IF(G108=F108,"Passed","Failed")))</f>
        <v/>
      </c>
      <c r="I108" s="10" t="str">
        <f>IF(Sample_7!$C$27="","",Sample_7!$C$27)</f>
        <v/>
      </c>
      <c r="J108" s="80" t="str">
        <f>IF(Sample_7!$G$27="","",Sample_7!$G$27)</f>
        <v/>
      </c>
      <c r="K108" s="80" t="str">
        <f>IF(Sample_7!$H$27="","",Sample_7!$H$27)</f>
        <v/>
      </c>
      <c r="L108" s="81" t="str">
        <f>IF(UserData!$C$9&lt;&gt;"Passed","",IF(OR(K108="",J108=""),"",IF(K108=J108,"Passed","Failed")))</f>
        <v/>
      </c>
      <c r="M108" s="10" t="str">
        <f>IF(Sample_8!$C$27="","",Sample_8!$C$27)</f>
        <v/>
      </c>
      <c r="N108" s="80" t="str">
        <f>IF(Sample_8!$G$27="","",Sample_8!$G$27)</f>
        <v/>
      </c>
      <c r="O108" s="80" t="str">
        <f>IF(Sample_8!$H$27="","",Sample_8!$H$27)</f>
        <v/>
      </c>
      <c r="P108" s="81" t="str">
        <f>IF(UserData!$C$9&lt;&gt;"Passed","",IF(OR(O108="",N108=""),"",IF(O108=N108,"Passed","Failed")))</f>
        <v/>
      </c>
    </row>
    <row r="109" spans="1:16" ht="22.5" customHeight="1" x14ac:dyDescent="0.25">
      <c r="A109" s="71" t="str">
        <f>IF(Sample_5!$C$28="","",Sample_5!$C$28)</f>
        <v/>
      </c>
      <c r="B109" s="78" t="str">
        <f>IF(Sample_5!$G$28="","",Sample_5!$G$28)</f>
        <v/>
      </c>
      <c r="C109" s="78" t="str">
        <f>IF(Sample_5!$H$28="","",Sample_5!$H$28)</f>
        <v/>
      </c>
      <c r="D109" s="79" t="str">
        <f>IF(UserData!$C$9&lt;&gt;"Passed","",IF(OR(C109="",B109=""),"",IF(C109=B109,"Passed","Failed")))</f>
        <v/>
      </c>
      <c r="E109" s="71" t="str">
        <f>IF(Sample_6!$C$28="","",Sample_6!$C$28)</f>
        <v/>
      </c>
      <c r="F109" s="78" t="str">
        <f>IF(Sample_6!$G$28="","",Sample_6!$G$28)</f>
        <v/>
      </c>
      <c r="G109" s="78" t="str">
        <f>IF(Sample_6!$H$28="","",Sample_6!$H$28)</f>
        <v/>
      </c>
      <c r="H109" s="79" t="str">
        <f>IF(UserData!$C$9&lt;&gt;"Passed","",IF(OR(G109="",F109=""),"",IF(G109=F109,"Passed","Failed")))</f>
        <v/>
      </c>
      <c r="I109" s="71" t="str">
        <f>IF(Sample_7!$C$28="","",Sample_7!$C$28)</f>
        <v/>
      </c>
      <c r="J109" s="78" t="str">
        <f>IF(Sample_7!$G$28="","",Sample_7!$G$28)</f>
        <v/>
      </c>
      <c r="K109" s="78" t="str">
        <f>IF(Sample_7!$H$28="","",Sample_7!$H$28)</f>
        <v/>
      </c>
      <c r="L109" s="79" t="str">
        <f>IF(UserData!$C$9&lt;&gt;"Passed","",IF(OR(K109="",J109=""),"",IF(K109=J109,"Passed","Failed")))</f>
        <v/>
      </c>
      <c r="M109" s="71" t="str">
        <f>IF(Sample_8!$C$28="","",Sample_8!$C$28)</f>
        <v/>
      </c>
      <c r="N109" s="78" t="str">
        <f>IF(Sample_8!$G$28="","",Sample_8!$G$28)</f>
        <v/>
      </c>
      <c r="O109" s="78" t="str">
        <f>IF(Sample_8!$H$28="","",Sample_8!$H$28)</f>
        <v/>
      </c>
      <c r="P109" s="79" t="str">
        <f>IF(UserData!$C$9&lt;&gt;"Passed","",IF(OR(O109="",N109=""),"",IF(O109=N109,"Passed","Failed")))</f>
        <v/>
      </c>
    </row>
    <row r="110" spans="1:16" ht="22.5" customHeight="1" x14ac:dyDescent="0.25">
      <c r="A110" s="10" t="str">
        <f>IF(Sample_5!$C$29="","",Sample_5!$C$29)</f>
        <v/>
      </c>
      <c r="B110" s="80" t="str">
        <f>IF(Sample_5!$G$29="","",Sample_5!$G$29)</f>
        <v/>
      </c>
      <c r="C110" s="80" t="str">
        <f>IF(Sample_5!$H$29="","",Sample_5!$H$29)</f>
        <v/>
      </c>
      <c r="D110" s="81" t="str">
        <f>IF(UserData!$C$9&lt;&gt;"Passed","",IF(OR(C110="",B110=""),"",IF(C110=B110,"Passed","Failed")))</f>
        <v/>
      </c>
      <c r="E110" s="10" t="str">
        <f>IF(Sample_6!$C$29="","",Sample_6!$C$29)</f>
        <v/>
      </c>
      <c r="F110" s="80" t="str">
        <f>IF(Sample_6!$G$29="","",Sample_6!$G$29)</f>
        <v/>
      </c>
      <c r="G110" s="80" t="str">
        <f>IF(Sample_6!$H$29="","",Sample_6!$H$29)</f>
        <v/>
      </c>
      <c r="H110" s="81" t="str">
        <f>IF(UserData!$C$9&lt;&gt;"Passed","",IF(OR(G110="",F110=""),"",IF(G110=F110,"Passed","Failed")))</f>
        <v/>
      </c>
      <c r="I110" s="10" t="str">
        <f>IF(Sample_7!$C$29="","",Sample_7!$C$29)</f>
        <v/>
      </c>
      <c r="J110" s="80" t="str">
        <f>IF(Sample_7!$G$29="","",Sample_7!$G$29)</f>
        <v/>
      </c>
      <c r="K110" s="80" t="str">
        <f>IF(Sample_7!$H$29="","",Sample_7!$H$29)</f>
        <v/>
      </c>
      <c r="L110" s="81" t="str">
        <f>IF(UserData!$C$9&lt;&gt;"Passed","",IF(OR(K110="",J110=""),"",IF(K110=J110,"Passed","Failed")))</f>
        <v/>
      </c>
      <c r="M110" s="10" t="str">
        <f>IF(Sample_8!$C$29="","",Sample_8!$C$29)</f>
        <v/>
      </c>
      <c r="N110" s="80" t="str">
        <f>IF(Sample_8!$G$29="","",Sample_8!$G$29)</f>
        <v/>
      </c>
      <c r="O110" s="80" t="str">
        <f>IF(Sample_8!$H$29="","",Sample_8!$H$29)</f>
        <v/>
      </c>
      <c r="P110" s="81" t="str">
        <f>IF(UserData!$C$9&lt;&gt;"Passed","",IF(OR(O110="",N110=""),"",IF(O110=N110,"Passed","Failed")))</f>
        <v/>
      </c>
    </row>
    <row r="111" spans="1:16" ht="22.5" customHeight="1" x14ac:dyDescent="0.25">
      <c r="A111" s="71" t="str">
        <f>IF(Sample_5!$C$30="","",Sample_5!$C$30)</f>
        <v/>
      </c>
      <c r="B111" s="78" t="str">
        <f>IF(Sample_5!$G$30="","",Sample_5!$G$30)</f>
        <v/>
      </c>
      <c r="C111" s="78" t="str">
        <f>IF(Sample_5!$H$30="","",Sample_5!$H$30)</f>
        <v/>
      </c>
      <c r="D111" s="79" t="str">
        <f>IF(UserData!$C$9&lt;&gt;"Passed","",IF(OR(C111="",B111=""),"",IF(C111=B111,"Passed","Failed")))</f>
        <v/>
      </c>
      <c r="E111" s="71" t="str">
        <f>IF(Sample_6!$C$30="","",Sample_6!$C$30)</f>
        <v/>
      </c>
      <c r="F111" s="78" t="str">
        <f>IF(Sample_6!$G$30="","",Sample_6!$G$30)</f>
        <v/>
      </c>
      <c r="G111" s="78" t="str">
        <f>IF(Sample_6!$H$30="","",Sample_6!$H$30)</f>
        <v/>
      </c>
      <c r="H111" s="79" t="str">
        <f>IF(UserData!$C$9&lt;&gt;"Passed","",IF(OR(G111="",F111=""),"",IF(G111=F111,"Passed","Failed")))</f>
        <v/>
      </c>
      <c r="I111" s="71" t="str">
        <f>IF(Sample_7!$C$30="","",Sample_7!$C$30)</f>
        <v/>
      </c>
      <c r="J111" s="78" t="str">
        <f>IF(Sample_7!$G$30="","",Sample_7!$G$30)</f>
        <v/>
      </c>
      <c r="K111" s="78" t="str">
        <f>IF(Sample_7!$H$30="","",Sample_7!$H$30)</f>
        <v/>
      </c>
      <c r="L111" s="79" t="str">
        <f>IF(UserData!$C$9&lt;&gt;"Passed","",IF(OR(K111="",J111=""),"",IF(K111=J111,"Passed","Failed")))</f>
        <v/>
      </c>
      <c r="M111" s="71" t="str">
        <f>IF(Sample_8!$C$30="","",Sample_8!$C$30)</f>
        <v/>
      </c>
      <c r="N111" s="78" t="str">
        <f>IF(Sample_8!$G$30="","",Sample_8!$G$30)</f>
        <v/>
      </c>
      <c r="O111" s="78" t="str">
        <f>IF(Sample_8!$H$30="","",Sample_8!$H$30)</f>
        <v/>
      </c>
      <c r="P111" s="79" t="str">
        <f>IF(UserData!$C$9&lt;&gt;"Passed","",IF(OR(O111="",N111=""),"",IF(O111=N111,"Passed","Failed")))</f>
        <v/>
      </c>
    </row>
    <row r="112" spans="1:16" ht="22.5" customHeight="1" x14ac:dyDescent="0.25">
      <c r="A112" s="10" t="str">
        <f>IF(Sample_5!$C$31="","",Sample_5!$C$31)</f>
        <v/>
      </c>
      <c r="B112" s="80" t="str">
        <f>IF(Sample_5!$G$31="","",Sample_5!$G$31)</f>
        <v/>
      </c>
      <c r="C112" s="80" t="str">
        <f>IF(Sample_5!$H$31="","",Sample_5!$H$31)</f>
        <v/>
      </c>
      <c r="D112" s="81" t="str">
        <f>IF(UserData!$C$9&lt;&gt;"Passed","",IF(OR(C112="",B112=""),"",IF(C112=B112,"Passed","Failed")))</f>
        <v/>
      </c>
      <c r="E112" s="10" t="str">
        <f>IF(Sample_6!$C$31="","",Sample_6!$C$31)</f>
        <v/>
      </c>
      <c r="F112" s="80" t="str">
        <f>IF(Sample_6!$G$31="","",Sample_6!$G$31)</f>
        <v/>
      </c>
      <c r="G112" s="80" t="str">
        <f>IF(Sample_6!$H$31="","",Sample_6!$H$31)</f>
        <v/>
      </c>
      <c r="H112" s="81" t="str">
        <f>IF(UserData!$C$9&lt;&gt;"Passed","",IF(OR(G112="",F112=""),"",IF(G112=F112,"Passed","Failed")))</f>
        <v/>
      </c>
      <c r="I112" s="10" t="str">
        <f>IF(Sample_7!$C$31="","",Sample_7!$C$31)</f>
        <v/>
      </c>
      <c r="J112" s="80" t="str">
        <f>IF(Sample_7!$G$31="","",Sample_7!$G$31)</f>
        <v/>
      </c>
      <c r="K112" s="80" t="str">
        <f>IF(Sample_7!$H$31="","",Sample_7!$H$31)</f>
        <v/>
      </c>
      <c r="L112" s="81" t="str">
        <f>IF(UserData!$C$9&lt;&gt;"Passed","",IF(OR(K112="",J112=""),"",IF(K112=J112,"Passed","Failed")))</f>
        <v/>
      </c>
      <c r="M112" s="10" t="str">
        <f>IF(Sample_8!$C$31="","",Sample_8!$C$31)</f>
        <v/>
      </c>
      <c r="N112" s="80" t="str">
        <f>IF(Sample_8!$G$31="","",Sample_8!$G$31)</f>
        <v/>
      </c>
      <c r="O112" s="80" t="str">
        <f>IF(Sample_8!$H$31="","",Sample_8!$H$31)</f>
        <v/>
      </c>
      <c r="P112" s="81" t="str">
        <f>IF(UserData!$C$9&lt;&gt;"Passed","",IF(OR(O112="",N112=""),"",IF(O112=N112,"Passed","Failed")))</f>
        <v/>
      </c>
    </row>
    <row r="113" spans="1:16" ht="22.5" customHeight="1" x14ac:dyDescent="0.25">
      <c r="A113" s="71" t="str">
        <f>IF(Sample_5!$C$32="","",Sample_5!$C$32)</f>
        <v/>
      </c>
      <c r="B113" s="78" t="str">
        <f>IF(Sample_5!$G$32="","",Sample_5!$G$32)</f>
        <v/>
      </c>
      <c r="C113" s="78" t="str">
        <f>IF(Sample_5!$H$32="","",Sample_5!$H$32)</f>
        <v/>
      </c>
      <c r="D113" s="79" t="str">
        <f>IF(UserData!$C$9&lt;&gt;"Passed","",IF(OR(C113="",B113=""),"",IF(C113=B113,"Passed","Failed")))</f>
        <v/>
      </c>
      <c r="E113" s="71" t="str">
        <f>IF(Sample_6!$C$32="","",Sample_6!$C$32)</f>
        <v/>
      </c>
      <c r="F113" s="78" t="str">
        <f>IF(Sample_6!$G$32="","",Sample_6!$G$32)</f>
        <v/>
      </c>
      <c r="G113" s="78" t="str">
        <f>IF(Sample_6!$H$32="","",Sample_6!$H$32)</f>
        <v/>
      </c>
      <c r="H113" s="79" t="str">
        <f>IF(UserData!$C$9&lt;&gt;"Passed","",IF(OR(G113="",F113=""),"",IF(G113=F113,"Passed","Failed")))</f>
        <v/>
      </c>
      <c r="I113" s="71" t="str">
        <f>IF(Sample_7!$C$32="","",Sample_7!$C$32)</f>
        <v/>
      </c>
      <c r="J113" s="78" t="str">
        <f>IF(Sample_7!$G$32="","",Sample_7!$G$32)</f>
        <v/>
      </c>
      <c r="K113" s="78" t="str">
        <f>IF(Sample_7!$H$32="","",Sample_7!$H$32)</f>
        <v/>
      </c>
      <c r="L113" s="79" t="str">
        <f>IF(UserData!$C$9&lt;&gt;"Passed","",IF(OR(K113="",J113=""),"",IF(K113=J113,"Passed","Failed")))</f>
        <v/>
      </c>
      <c r="M113" s="71" t="str">
        <f>IF(Sample_8!$C$32="","",Sample_8!$C$32)</f>
        <v/>
      </c>
      <c r="N113" s="78" t="str">
        <f>IF(Sample_8!$G$32="","",Sample_8!$G$32)</f>
        <v/>
      </c>
      <c r="O113" s="78" t="str">
        <f>IF(Sample_8!$H$32="","",Sample_8!$H$32)</f>
        <v/>
      </c>
      <c r="P113" s="79" t="str">
        <f>IF(UserData!$C$9&lt;&gt;"Passed","",IF(OR(O113="",N113=""),"",IF(O113=N113,"Passed","Failed")))</f>
        <v/>
      </c>
    </row>
    <row r="114" spans="1:16" ht="22.5" customHeight="1" x14ac:dyDescent="0.25">
      <c r="A114" s="10" t="str">
        <f>IF(Sample_5!$C$33="","",Sample_5!$C$33)</f>
        <v/>
      </c>
      <c r="B114" s="80" t="str">
        <f>IF(Sample_5!$G$33="","",Sample_5!$G$33)</f>
        <v/>
      </c>
      <c r="C114" s="80" t="str">
        <f>IF(Sample_5!$H$33="","",Sample_5!$H$33)</f>
        <v/>
      </c>
      <c r="D114" s="81" t="str">
        <f>IF(UserData!$C$9&lt;&gt;"Passed","",IF(OR(C114="",B114=""),"",IF(C114=B114,"Passed","Failed")))</f>
        <v/>
      </c>
      <c r="E114" s="10" t="str">
        <f>IF(Sample_6!$C$33="","",Sample_6!$C$33)</f>
        <v/>
      </c>
      <c r="F114" s="80" t="str">
        <f>IF(Sample_6!$G$33="","",Sample_6!$G$33)</f>
        <v/>
      </c>
      <c r="G114" s="80" t="str">
        <f>IF(Sample_6!$H$33="","",Sample_6!$H$33)</f>
        <v/>
      </c>
      <c r="H114" s="81" t="str">
        <f>IF(UserData!$C$9&lt;&gt;"Passed","",IF(OR(G114="",F114=""),"",IF(G114=F114,"Passed","Failed")))</f>
        <v/>
      </c>
      <c r="I114" s="10" t="str">
        <f>IF(Sample_7!$C$33="","",Sample_7!$C$33)</f>
        <v/>
      </c>
      <c r="J114" s="80" t="str">
        <f>IF(Sample_7!$G$33="","",Sample_7!$G$33)</f>
        <v/>
      </c>
      <c r="K114" s="80" t="str">
        <f>IF(Sample_7!$H$33="","",Sample_7!$H$33)</f>
        <v/>
      </c>
      <c r="L114" s="81" t="str">
        <f>IF(UserData!$C$9&lt;&gt;"Passed","",IF(OR(K114="",J114=""),"",IF(K114=J114,"Passed","Failed")))</f>
        <v/>
      </c>
      <c r="M114" s="10" t="str">
        <f>IF(Sample_8!$C$33="","",Sample_8!$C$33)</f>
        <v/>
      </c>
      <c r="N114" s="80" t="str">
        <f>IF(Sample_8!$G$33="","",Sample_8!$G$33)</f>
        <v/>
      </c>
      <c r="O114" s="80" t="str">
        <f>IF(Sample_8!$H$33="","",Sample_8!$H$33)</f>
        <v/>
      </c>
      <c r="P114" s="81" t="str">
        <f>IF(UserData!$C$9&lt;&gt;"Passed","",IF(OR(O114="",N114=""),"",IF(O114=N114,"Passed","Failed")))</f>
        <v/>
      </c>
    </row>
    <row r="115" spans="1:16" ht="22.5" customHeight="1" x14ac:dyDescent="0.25">
      <c r="A115" s="71" t="str">
        <f>IF(Sample_5!$C$34="","",Sample_5!$C$34)</f>
        <v/>
      </c>
      <c r="B115" s="78" t="str">
        <f>IF(Sample_5!$G$34="","",Sample_5!$G$34)</f>
        <v/>
      </c>
      <c r="C115" s="78" t="str">
        <f>IF(Sample_5!$H$34="","",Sample_5!$H$34)</f>
        <v/>
      </c>
      <c r="D115" s="79" t="str">
        <f>IF(UserData!$C$9&lt;&gt;"Passed","",IF(OR(C115="",B115=""),"",IF(C115=B115,"Passed","Failed")))</f>
        <v/>
      </c>
      <c r="E115" s="71" t="str">
        <f>IF(Sample_6!$C$34="","",Sample_6!$C$34)</f>
        <v/>
      </c>
      <c r="F115" s="78" t="str">
        <f>IF(Sample_6!$G$34="","",Sample_6!$G$34)</f>
        <v/>
      </c>
      <c r="G115" s="78" t="str">
        <f>IF(Sample_6!$H$34="","",Sample_6!$H$34)</f>
        <v/>
      </c>
      <c r="H115" s="79" t="str">
        <f>IF(UserData!$C$9&lt;&gt;"Passed","",IF(OR(G115="",F115=""),"",IF(G115=F115,"Passed","Failed")))</f>
        <v/>
      </c>
      <c r="I115" s="71" t="str">
        <f>IF(Sample_7!$C$34="","",Sample_7!$C$34)</f>
        <v/>
      </c>
      <c r="J115" s="78" t="str">
        <f>IF(Sample_7!$G$34="","",Sample_7!$G$34)</f>
        <v/>
      </c>
      <c r="K115" s="78" t="str">
        <f>IF(Sample_7!$H$34="","",Sample_7!$H$34)</f>
        <v/>
      </c>
      <c r="L115" s="79" t="str">
        <f>IF(UserData!$C$9&lt;&gt;"Passed","",IF(OR(K115="",J115=""),"",IF(K115=J115,"Passed","Failed")))</f>
        <v/>
      </c>
      <c r="M115" s="71" t="str">
        <f>IF(Sample_8!$C$34="","",Sample_8!$C$34)</f>
        <v/>
      </c>
      <c r="N115" s="78" t="str">
        <f>IF(Sample_8!$G$34="","",Sample_8!$G$34)</f>
        <v/>
      </c>
      <c r="O115" s="78" t="str">
        <f>IF(Sample_8!$H$34="","",Sample_8!$H$34)</f>
        <v/>
      </c>
      <c r="P115" s="79" t="str">
        <f>IF(UserData!$C$9&lt;&gt;"Passed","",IF(OR(O115="",N115=""),"",IF(O115=N115,"Passed","Failed")))</f>
        <v/>
      </c>
    </row>
    <row r="116" spans="1:16" ht="22.5" customHeight="1" x14ac:dyDescent="0.25">
      <c r="A116" s="10" t="str">
        <f>IF(Sample_5!$C$35="","",Sample_5!$C$35)</f>
        <v/>
      </c>
      <c r="B116" s="80" t="str">
        <f>IF(Sample_5!$G$35="","",Sample_5!$G$35)</f>
        <v/>
      </c>
      <c r="C116" s="80" t="str">
        <f>IF(Sample_5!$H$35="","",Sample_5!$H$35)</f>
        <v/>
      </c>
      <c r="D116" s="81" t="str">
        <f>IF(UserData!$C$9&lt;&gt;"Passed","",IF(OR(C116="",B116=""),"",IF(C116=B116,"Passed","Failed")))</f>
        <v/>
      </c>
      <c r="E116" s="10" t="str">
        <f>IF(Sample_6!$C$35="","",Sample_6!$C$35)</f>
        <v/>
      </c>
      <c r="F116" s="80" t="str">
        <f>IF(Sample_6!$G$35="","",Sample_6!$G$35)</f>
        <v/>
      </c>
      <c r="G116" s="80" t="str">
        <f>IF(Sample_6!$H$35="","",Sample_6!$H$35)</f>
        <v/>
      </c>
      <c r="H116" s="81" t="str">
        <f>IF(UserData!$C$9&lt;&gt;"Passed","",IF(OR(G116="",F116=""),"",IF(G116=F116,"Passed","Failed")))</f>
        <v/>
      </c>
      <c r="I116" s="10" t="str">
        <f>IF(Sample_7!$C$35="","",Sample_7!$C$35)</f>
        <v/>
      </c>
      <c r="J116" s="80" t="str">
        <f>IF(Sample_7!$G$35="","",Sample_7!$G$35)</f>
        <v/>
      </c>
      <c r="K116" s="80" t="str">
        <f>IF(Sample_7!$H$35="","",Sample_7!$H$35)</f>
        <v/>
      </c>
      <c r="L116" s="81" t="str">
        <f>IF(UserData!$C$9&lt;&gt;"Passed","",IF(OR(K116="",J116=""),"",IF(K116=J116,"Passed","Failed")))</f>
        <v/>
      </c>
      <c r="M116" s="10" t="str">
        <f>IF(Sample_8!$C$35="","",Sample_8!$C$35)</f>
        <v/>
      </c>
      <c r="N116" s="80" t="str">
        <f>IF(Sample_8!$G$35="","",Sample_8!$G$35)</f>
        <v/>
      </c>
      <c r="O116" s="80" t="str">
        <f>IF(Sample_8!$H$35="","",Sample_8!$H$35)</f>
        <v/>
      </c>
      <c r="P116" s="81" t="str">
        <f>IF(UserData!$C$9&lt;&gt;"Passed","",IF(OR(O116="",N116=""),"",IF(O116=N116,"Passed","Failed")))</f>
        <v/>
      </c>
    </row>
    <row r="117" spans="1:16" ht="22.5" customHeight="1" x14ac:dyDescent="0.25">
      <c r="A117" s="71" t="str">
        <f>IF(Sample_5!$C$36="","",Sample_5!$C$36)</f>
        <v/>
      </c>
      <c r="B117" s="78" t="str">
        <f>IF(Sample_5!$G$36="","",Sample_5!$G$36)</f>
        <v/>
      </c>
      <c r="C117" s="78" t="str">
        <f>IF(Sample_5!$H$36="","",Sample_5!$H$36)</f>
        <v/>
      </c>
      <c r="D117" s="79" t="str">
        <f>IF(UserData!$C$9&lt;&gt;"Passed","",IF(OR(C117="",B117=""),"",IF(C117=B117,"Passed","Failed")))</f>
        <v/>
      </c>
      <c r="E117" s="71" t="str">
        <f>IF(Sample_6!$C$36="","",Sample_6!$C$36)</f>
        <v/>
      </c>
      <c r="F117" s="78" t="str">
        <f>IF(Sample_6!$G$36="","",Sample_6!$G$36)</f>
        <v/>
      </c>
      <c r="G117" s="78" t="str">
        <f>IF(Sample_6!$H$36="","",Sample_6!$H$36)</f>
        <v/>
      </c>
      <c r="H117" s="79" t="str">
        <f>IF(UserData!$C$9&lt;&gt;"Passed","",IF(OR(G117="",F117=""),"",IF(G117=F117,"Passed","Failed")))</f>
        <v/>
      </c>
      <c r="I117" s="71" t="str">
        <f>IF(Sample_7!$C$36="","",Sample_7!$C$36)</f>
        <v/>
      </c>
      <c r="J117" s="78" t="str">
        <f>IF(Sample_7!$G$36="","",Sample_7!$G$36)</f>
        <v/>
      </c>
      <c r="K117" s="78" t="str">
        <f>IF(Sample_7!$H$36="","",Sample_7!$H$36)</f>
        <v/>
      </c>
      <c r="L117" s="79" t="str">
        <f>IF(UserData!$C$9&lt;&gt;"Passed","",IF(OR(K117="",J117=""),"",IF(K117=J117,"Passed","Failed")))</f>
        <v/>
      </c>
      <c r="M117" s="71" t="str">
        <f>IF(Sample_8!$C$36="","",Sample_8!$C$36)</f>
        <v/>
      </c>
      <c r="N117" s="78" t="str">
        <f>IF(Sample_8!$G$36="","",Sample_8!$G$36)</f>
        <v/>
      </c>
      <c r="O117" s="78" t="str">
        <f>IF(Sample_8!$H$36="","",Sample_8!$H$36)</f>
        <v/>
      </c>
      <c r="P117" s="79" t="str">
        <f>IF(UserData!$C$9&lt;&gt;"Passed","",IF(OR(O117="",N117=""),"",IF(O117=N117,"Passed","Failed")))</f>
        <v/>
      </c>
    </row>
    <row r="118" spans="1:16" ht="22.5" customHeight="1" x14ac:dyDescent="0.25">
      <c r="A118" s="10" t="str">
        <f>IF(Sample_5!$C$37="","",Sample_5!$C$37)</f>
        <v/>
      </c>
      <c r="B118" s="80" t="str">
        <f>IF(Sample_5!$G$37="","",Sample_5!$G$37)</f>
        <v/>
      </c>
      <c r="C118" s="80" t="str">
        <f>IF(Sample_5!$H$37="","",Sample_5!$H$37)</f>
        <v/>
      </c>
      <c r="D118" s="81" t="str">
        <f>IF(UserData!$C$9&lt;&gt;"Passed","",IF(OR(C118="",B118=""),"",IF(C118=B118,"Passed","Failed")))</f>
        <v/>
      </c>
      <c r="E118" s="10" t="str">
        <f>IF(Sample_6!$C$37="","",Sample_6!$C$37)</f>
        <v/>
      </c>
      <c r="F118" s="80" t="str">
        <f>IF(Sample_6!$G$37="","",Sample_6!$G$37)</f>
        <v/>
      </c>
      <c r="G118" s="80" t="str">
        <f>IF(Sample_6!$H$37="","",Sample_6!$H$37)</f>
        <v/>
      </c>
      <c r="H118" s="81" t="str">
        <f>IF(UserData!$C$9&lt;&gt;"Passed","",IF(OR(G118="",F118=""),"",IF(G118=F118,"Passed","Failed")))</f>
        <v/>
      </c>
      <c r="I118" s="10" t="str">
        <f>IF(Sample_7!$C$37="","",Sample_7!$C$37)</f>
        <v/>
      </c>
      <c r="J118" s="80" t="str">
        <f>IF(Sample_7!$G$37="","",Sample_7!$G$37)</f>
        <v/>
      </c>
      <c r="K118" s="80" t="str">
        <f>IF(Sample_7!$H$37="","",Sample_7!$H$37)</f>
        <v/>
      </c>
      <c r="L118" s="81" t="str">
        <f>IF(UserData!$C$9&lt;&gt;"Passed","",IF(OR(K118="",J118=""),"",IF(K118=J118,"Passed","Failed")))</f>
        <v/>
      </c>
      <c r="M118" s="10" t="str">
        <f>IF(Sample_8!$C$37="","",Sample_8!$C$37)</f>
        <v/>
      </c>
      <c r="N118" s="80" t="str">
        <f>IF(Sample_8!$G$37="","",Sample_8!$G$37)</f>
        <v/>
      </c>
      <c r="O118" s="80" t="str">
        <f>IF(Sample_8!$H$37="","",Sample_8!$H$37)</f>
        <v/>
      </c>
      <c r="P118" s="81" t="str">
        <f>IF(UserData!$C$9&lt;&gt;"Passed","",IF(OR(O118="",N118=""),"",IF(O118=N118,"Passed","Failed")))</f>
        <v/>
      </c>
    </row>
    <row r="119" spans="1:16" ht="22.5" customHeight="1" thickBot="1" x14ac:dyDescent="0.3">
      <c r="A119" s="71" t="str">
        <f>IF(Sample_5!$C$38="","",Sample_5!$C$38)</f>
        <v/>
      </c>
      <c r="B119" s="78" t="str">
        <f>IF(Sample_5!G79="","",Sample_5!G79)</f>
        <v/>
      </c>
      <c r="C119" s="78" t="str">
        <f>IF(Sample_5!$H$38="","",Sample_5!$H$38)</f>
        <v/>
      </c>
      <c r="D119" s="79" t="str">
        <f>IF(UserData!$C$9&lt;&gt;"Passed","",IF(OR(C119="",B119=""),"",IF(C119=B119,"Passed","Failed")))</f>
        <v/>
      </c>
      <c r="E119" s="71" t="str">
        <f>IF(Sample_6!$C$38="","",Sample_6!$C$38)</f>
        <v/>
      </c>
      <c r="F119" s="78" t="str">
        <f>IF(Sample_6!K79="","",Sample_6!K79)</f>
        <v/>
      </c>
      <c r="G119" s="78" t="str">
        <f>IF(Sample_6!$H$38="","",Sample_6!$H$38)</f>
        <v/>
      </c>
      <c r="H119" s="79" t="str">
        <f>IF(UserData!$C$9&lt;&gt;"Passed","",IF(OR(G119="",F119=""),"",IF(G119=F119,"Passed","Failed")))</f>
        <v/>
      </c>
      <c r="I119" s="71" t="str">
        <f>IF(Sample_7!$C$38="","",Sample_7!$C$38)</f>
        <v/>
      </c>
      <c r="J119" s="78" t="str">
        <f>IF(Sample_7!O79="","",Sample_7!O79)</f>
        <v/>
      </c>
      <c r="K119" s="78" t="str">
        <f>IF(Sample_7!$H$38="","",Sample_7!$H$38)</f>
        <v/>
      </c>
      <c r="L119" s="79" t="str">
        <f>IF(UserData!$C$9&lt;&gt;"Passed","",IF(OR(K119="",J119=""),"",IF(K119=J119,"Passed","Failed")))</f>
        <v/>
      </c>
      <c r="M119" s="71" t="str">
        <f>IF(Sample_8!$C$38="","",Sample_8!$C$38)</f>
        <v/>
      </c>
      <c r="N119" s="78" t="str">
        <f>IF(Sample_8!S79="","",Sample_8!S79)</f>
        <v/>
      </c>
      <c r="O119" s="78" t="str">
        <f>IF(Sample_8!$H$38="","",Sample_8!$H$38)</f>
        <v/>
      </c>
      <c r="P119" s="79" t="str">
        <f>IF(UserData!$C$9&lt;&gt;"Passed","",IF(OR(O119="",N119=""),"",IF(O119=N119,"Passed","Failed")))</f>
        <v/>
      </c>
    </row>
    <row r="120" spans="1:16" ht="22.5" customHeight="1" thickBot="1" x14ac:dyDescent="0.3">
      <c r="A120" s="136" t="s">
        <v>376</v>
      </c>
      <c r="B120" s="137"/>
      <c r="C120" s="137"/>
      <c r="D120" s="138"/>
      <c r="E120" s="136" t="s">
        <v>310</v>
      </c>
      <c r="F120" s="137"/>
      <c r="G120" s="137"/>
      <c r="H120" s="138"/>
      <c r="I120" s="136" t="s">
        <v>311</v>
      </c>
      <c r="J120" s="137"/>
      <c r="K120" s="137"/>
      <c r="L120" s="138"/>
      <c r="M120" s="136" t="s">
        <v>375</v>
      </c>
      <c r="N120" s="137"/>
      <c r="O120" s="137"/>
      <c r="P120" s="138"/>
    </row>
    <row r="121" spans="1:16" ht="22.5" customHeight="1" x14ac:dyDescent="0.25">
      <c r="A121" s="139" t="s">
        <v>377</v>
      </c>
      <c r="B121" s="140"/>
      <c r="C121" s="140"/>
      <c r="D121" s="141"/>
      <c r="E121" s="139" t="s">
        <v>377</v>
      </c>
      <c r="F121" s="140"/>
      <c r="G121" s="140"/>
      <c r="H121" s="141"/>
      <c r="I121" s="139" t="s">
        <v>377</v>
      </c>
      <c r="J121" s="140"/>
      <c r="K121" s="140"/>
      <c r="L121" s="141"/>
      <c r="M121" s="139" t="s">
        <v>374</v>
      </c>
      <c r="N121" s="140"/>
      <c r="O121" s="140"/>
      <c r="P121" s="141"/>
    </row>
    <row r="122" spans="1:16" ht="22.5" customHeight="1" x14ac:dyDescent="0.25">
      <c r="A122" s="142"/>
      <c r="B122" s="143"/>
      <c r="C122" s="143"/>
      <c r="D122" s="144"/>
      <c r="E122" s="142"/>
      <c r="F122" s="143"/>
      <c r="G122" s="143"/>
      <c r="H122" s="144"/>
      <c r="I122" s="142"/>
      <c r="J122" s="143"/>
      <c r="K122" s="143"/>
      <c r="L122" s="144"/>
      <c r="M122" s="142"/>
      <c r="N122" s="143"/>
      <c r="O122" s="143"/>
      <c r="P122" s="144"/>
    </row>
    <row r="123" spans="1:16" ht="22.5" customHeight="1" x14ac:dyDescent="0.25">
      <c r="A123" s="142"/>
      <c r="B123" s="143"/>
      <c r="C123" s="143"/>
      <c r="D123" s="144"/>
      <c r="E123" s="142"/>
      <c r="F123" s="143"/>
      <c r="G123" s="143"/>
      <c r="H123" s="144"/>
      <c r="I123" s="142"/>
      <c r="J123" s="143"/>
      <c r="K123" s="143"/>
      <c r="L123" s="144"/>
      <c r="M123" s="142"/>
      <c r="N123" s="143"/>
      <c r="O123" s="143"/>
      <c r="P123" s="144"/>
    </row>
    <row r="124" spans="1:16" ht="22.5" customHeight="1" thickBot="1" x14ac:dyDescent="0.3">
      <c r="A124" s="145"/>
      <c r="B124" s="146"/>
      <c r="C124" s="146"/>
      <c r="D124" s="147"/>
      <c r="E124" s="145"/>
      <c r="F124" s="146"/>
      <c r="G124" s="146"/>
      <c r="H124" s="147"/>
      <c r="I124" s="145"/>
      <c r="J124" s="146"/>
      <c r="K124" s="146"/>
      <c r="L124" s="147"/>
      <c r="M124" s="145"/>
      <c r="N124" s="146"/>
      <c r="O124" s="146"/>
      <c r="P124" s="147"/>
    </row>
    <row r="125" spans="1:16" ht="22.5" customHeight="1" thickBot="1" x14ac:dyDescent="0.3">
      <c r="A125" s="133" t="s">
        <v>313</v>
      </c>
      <c r="B125" s="133"/>
      <c r="C125" s="133"/>
      <c r="D125" s="133"/>
      <c r="E125" s="133"/>
      <c r="F125" s="133"/>
      <c r="G125" s="133"/>
      <c r="H125" s="133"/>
      <c r="I125" s="133"/>
      <c r="J125" s="133"/>
      <c r="K125" s="133"/>
      <c r="L125" s="133"/>
      <c r="M125" s="133"/>
      <c r="N125" s="133"/>
      <c r="O125" s="133"/>
      <c r="P125" s="133"/>
    </row>
    <row r="126" spans="1:16" ht="22.5" customHeight="1" thickBot="1" x14ac:dyDescent="0.3">
      <c r="A126" s="151" t="s">
        <v>10</v>
      </c>
      <c r="B126" s="152"/>
      <c r="C126" s="148"/>
      <c r="D126" s="149" t="str">
        <f>D$2</f>
        <v>Pending</v>
      </c>
      <c r="E126" s="153"/>
      <c r="F126" s="75" t="s">
        <v>11</v>
      </c>
      <c r="G126" s="149" t="str">
        <f>G$2</f>
        <v>Pending</v>
      </c>
      <c r="H126" s="153"/>
      <c r="I126" s="151" t="s">
        <v>381</v>
      </c>
      <c r="J126" s="152"/>
      <c r="K126" s="148"/>
      <c r="L126" s="149" t="str">
        <f>L$2</f>
        <v>Pending</v>
      </c>
      <c r="M126" s="153"/>
      <c r="N126" s="75" t="s">
        <v>12</v>
      </c>
      <c r="O126" s="149" t="str">
        <f>O$2</f>
        <v>Pending</v>
      </c>
      <c r="P126" s="153"/>
    </row>
    <row r="127" spans="1:16" ht="22.5" customHeight="1" thickBot="1" x14ac:dyDescent="0.3">
      <c r="A127" s="51" t="s">
        <v>284</v>
      </c>
      <c r="B127" s="148" t="str">
        <f>IF(Sample_9!$C$4="","",Sample_9!$C$4)</f>
        <v/>
      </c>
      <c r="C127" s="149"/>
      <c r="D127" s="150"/>
      <c r="E127" s="57" t="s">
        <v>285</v>
      </c>
      <c r="F127" s="148" t="str">
        <f>IF(Sample_10!$C$4="","",Sample_10!$C$4)</f>
        <v/>
      </c>
      <c r="G127" s="149"/>
      <c r="H127" s="150"/>
      <c r="I127" s="51" t="s">
        <v>286</v>
      </c>
      <c r="J127" s="148" t="str">
        <f>IF(Sample_11!$C$4="","",Sample_11!$C$4)</f>
        <v/>
      </c>
      <c r="K127" s="149"/>
      <c r="L127" s="150"/>
      <c r="M127" s="57" t="s">
        <v>287</v>
      </c>
      <c r="N127" s="148" t="str">
        <f>IF(Sample_12!$C$4="","",Sample_12!$C$4)</f>
        <v/>
      </c>
      <c r="O127" s="149"/>
      <c r="P127" s="150"/>
    </row>
    <row r="128" spans="1:16" ht="22.5" customHeight="1" thickBot="1" x14ac:dyDescent="0.3">
      <c r="A128" s="24" t="s">
        <v>307</v>
      </c>
      <c r="B128" s="15" t="s">
        <v>308</v>
      </c>
      <c r="C128" s="15" t="s">
        <v>309</v>
      </c>
      <c r="D128" s="15" t="s">
        <v>7</v>
      </c>
      <c r="E128" s="24" t="s">
        <v>307</v>
      </c>
      <c r="F128" s="15" t="s">
        <v>308</v>
      </c>
      <c r="G128" s="15" t="s">
        <v>309</v>
      </c>
      <c r="H128" s="15" t="s">
        <v>7</v>
      </c>
      <c r="I128" s="24" t="s">
        <v>307</v>
      </c>
      <c r="J128" s="15" t="s">
        <v>308</v>
      </c>
      <c r="K128" s="15" t="s">
        <v>309</v>
      </c>
      <c r="L128" s="15" t="s">
        <v>7</v>
      </c>
      <c r="M128" s="24" t="s">
        <v>307</v>
      </c>
      <c r="N128" s="15" t="s">
        <v>308</v>
      </c>
      <c r="O128" s="15" t="s">
        <v>309</v>
      </c>
      <c r="P128" s="15" t="s">
        <v>7</v>
      </c>
    </row>
    <row r="129" spans="1:16" ht="22.5" customHeight="1" x14ac:dyDescent="0.25">
      <c r="A129" s="7" t="str">
        <f>IF(Sample_9!$C$7="","",Sample_9!$C$7)</f>
        <v/>
      </c>
      <c r="B129" s="76" t="str">
        <f>IF(Sample_9!$G$7="","",Sample_9!$G$7)</f>
        <v/>
      </c>
      <c r="C129" s="76" t="str">
        <f>IF(Sample_9!$H$7="","",Sample_9!$H$7)</f>
        <v/>
      </c>
      <c r="D129" s="77" t="str">
        <f>IF(UserData!$C$9&lt;&gt;"Passed","",IF(OR(C129="",B129=""),"",IF(C129=B129,"Passed","Failed")))</f>
        <v/>
      </c>
      <c r="E129" s="7" t="str">
        <f>IF(Sample_10!$C$7="","",Sample_10!$C$7)</f>
        <v/>
      </c>
      <c r="F129" s="76" t="str">
        <f>IF(Sample_10!$G$7="","",Sample_10!$G$7)</f>
        <v/>
      </c>
      <c r="G129" s="76" t="str">
        <f>IF(Sample_10!$H$7="","",Sample_10!$H$7)</f>
        <v/>
      </c>
      <c r="H129" s="77" t="str">
        <f>IF(UserData!$C$9&lt;&gt;"Passed","",IF(OR(G129="",F129=""),"",IF(G129=F129,"Passed","Failed")))</f>
        <v/>
      </c>
      <c r="I129" s="7" t="str">
        <f>IF(Sample_11!$C$7="","",Sample_11!$C$7)</f>
        <v/>
      </c>
      <c r="J129" s="76" t="str">
        <f>IF(Sample_11!$G$7="","",Sample_11!$G$7)</f>
        <v/>
      </c>
      <c r="K129" s="76" t="str">
        <f>IF(Sample_11!$H$7="","",Sample_11!$H$7)</f>
        <v/>
      </c>
      <c r="L129" s="77" t="str">
        <f>IF(UserData!$C$9&lt;&gt;"Passed","",IF(OR(K129="",J129=""),"",IF(K129=J129,"Passed","Failed")))</f>
        <v/>
      </c>
      <c r="M129" s="7" t="str">
        <f>IF(Sample_12!$C$7="","",Sample_12!$C$7)</f>
        <v/>
      </c>
      <c r="N129" s="76" t="str">
        <f>IF(Sample_12!$G$7="","",Sample_12!$G$7)</f>
        <v/>
      </c>
      <c r="O129" s="76" t="str">
        <f>IF(Sample_12!$H$7="","",Sample_12!$H$7)</f>
        <v/>
      </c>
      <c r="P129" s="77" t="str">
        <f>IF(UserData!$C$9&lt;&gt;"Passed","",IF(OR(O129="",N129=""),"",IF(O129=N129,"Passed","Failed")))</f>
        <v/>
      </c>
    </row>
    <row r="130" spans="1:16" ht="22.5" customHeight="1" x14ac:dyDescent="0.25">
      <c r="A130" s="71" t="str">
        <f>IF(Sample_9!$C$8="","",Sample_9!$C$8)</f>
        <v/>
      </c>
      <c r="B130" s="78" t="str">
        <f>IF(Sample_9!$G$8="","",Sample_9!$G$8)</f>
        <v/>
      </c>
      <c r="C130" s="78" t="str">
        <f>IF(Sample_9!$H$8="","",Sample_9!$H$8)</f>
        <v/>
      </c>
      <c r="D130" s="79" t="str">
        <f>IF(UserData!$C$9&lt;&gt;"Passed","",IF(OR(C130="",B130=""),"",IF(C130=B130,"Passed","Failed")))</f>
        <v/>
      </c>
      <c r="E130" s="71" t="str">
        <f>IF(Sample_10!$C$8="","",Sample_10!$C$8)</f>
        <v/>
      </c>
      <c r="F130" s="78" t="str">
        <f>IF(Sample_10!$G$8="","",Sample_10!$G$8)</f>
        <v/>
      </c>
      <c r="G130" s="78" t="str">
        <f>IF(Sample_10!$H$8="","",Sample_10!$H$8)</f>
        <v/>
      </c>
      <c r="H130" s="79" t="str">
        <f>IF(UserData!$C$9&lt;&gt;"Passed","",IF(OR(G130="",F130=""),"",IF(G130=F130,"Passed","Failed")))</f>
        <v/>
      </c>
      <c r="I130" s="71" t="str">
        <f>IF(Sample_11!$C$8="","",Sample_11!$C$8)</f>
        <v/>
      </c>
      <c r="J130" s="78" t="str">
        <f>IF(Sample_11!$G$8="","",Sample_11!$G$8)</f>
        <v/>
      </c>
      <c r="K130" s="78" t="str">
        <f>IF(Sample_11!$H$8="","",Sample_11!$H$8)</f>
        <v/>
      </c>
      <c r="L130" s="79" t="str">
        <f>IF(UserData!$C$9&lt;&gt;"Passed","",IF(OR(K130="",J130=""),"",IF(K130=J130,"Passed","Failed")))</f>
        <v/>
      </c>
      <c r="M130" s="71" t="str">
        <f>IF(Sample_12!$C$8="","",Sample_12!$C$8)</f>
        <v/>
      </c>
      <c r="N130" s="78" t="str">
        <f>IF(Sample_12!$G$8="","",Sample_12!$G$8)</f>
        <v/>
      </c>
      <c r="O130" s="78" t="str">
        <f>IF(Sample_12!$H$8="","",Sample_12!$H$8)</f>
        <v/>
      </c>
      <c r="P130" s="79" t="str">
        <f>IF(UserData!$C$9&lt;&gt;"Passed","",IF(OR(O130="",N130=""),"",IF(O130=N130,"Passed","Failed")))</f>
        <v/>
      </c>
    </row>
    <row r="131" spans="1:16" ht="22.5" customHeight="1" x14ac:dyDescent="0.25">
      <c r="A131" s="10" t="str">
        <f>IF(Sample_9!$C$9="","",Sample_9!$C$9)</f>
        <v/>
      </c>
      <c r="B131" s="80" t="str">
        <f>IF(Sample_9!$G$9="","",Sample_9!$G$9)</f>
        <v/>
      </c>
      <c r="C131" s="80" t="str">
        <f>IF(Sample_9!$H$9="","",Sample_9!$H$9)</f>
        <v/>
      </c>
      <c r="D131" s="81" t="str">
        <f>IF(UserData!$C$9&lt;&gt;"Passed","",IF(OR(C131="",B131=""),"",IF(C131=B131,"Passed","Failed")))</f>
        <v/>
      </c>
      <c r="E131" s="10" t="str">
        <f>IF(Sample_10!$C$9="","",Sample_10!$C$9)</f>
        <v/>
      </c>
      <c r="F131" s="80" t="str">
        <f>IF(Sample_10!$G$9="","",Sample_10!$G$9)</f>
        <v/>
      </c>
      <c r="G131" s="80" t="str">
        <f>IF(Sample_10!$H$9="","",Sample_10!$H$9)</f>
        <v/>
      </c>
      <c r="H131" s="81" t="str">
        <f>IF(UserData!$C$9&lt;&gt;"Passed","",IF(OR(G131="",F131=""),"",IF(G131=F131,"Passed","Failed")))</f>
        <v/>
      </c>
      <c r="I131" s="10" t="str">
        <f>IF(Sample_11!$C$9="","",Sample_11!$C$9)</f>
        <v/>
      </c>
      <c r="J131" s="80" t="str">
        <f>IF(Sample_11!$G$9="","",Sample_11!$G$9)</f>
        <v/>
      </c>
      <c r="K131" s="80" t="str">
        <f>IF(Sample_11!$H$9="","",Sample_11!$H$9)</f>
        <v/>
      </c>
      <c r="L131" s="81" t="str">
        <f>IF(UserData!$C$9&lt;&gt;"Passed","",IF(OR(K131="",J131=""),"",IF(K131=J131,"Passed","Failed")))</f>
        <v/>
      </c>
      <c r="M131" s="10" t="str">
        <f>IF(Sample_12!$C$9="","",Sample_12!$C$9)</f>
        <v/>
      </c>
      <c r="N131" s="80" t="str">
        <f>IF(Sample_12!$G$9="","",Sample_12!$G$9)</f>
        <v/>
      </c>
      <c r="O131" s="80" t="str">
        <f>IF(Sample_12!$H$9="","",Sample_12!$H$9)</f>
        <v/>
      </c>
      <c r="P131" s="81" t="str">
        <f>IF(UserData!$C$9&lt;&gt;"Passed","",IF(OR(O131="",N131=""),"",IF(O131=N131,"Passed","Failed")))</f>
        <v/>
      </c>
    </row>
    <row r="132" spans="1:16" ht="22.5" customHeight="1" x14ac:dyDescent="0.25">
      <c r="A132" s="71" t="str">
        <f>IF(Sample_9!$C$10="","",Sample_9!$C$10)</f>
        <v/>
      </c>
      <c r="B132" s="78" t="str">
        <f>IF(Sample_9!$G$10="","",Sample_9!$G$10)</f>
        <v/>
      </c>
      <c r="C132" s="78" t="str">
        <f>IF(Sample_9!$H$10="","",Sample_9!$H$10)</f>
        <v/>
      </c>
      <c r="D132" s="79" t="str">
        <f>IF(UserData!$C$9&lt;&gt;"Passed","",IF(OR(C132="",B132=""),"",IF(C132=B132,"Passed","Failed")))</f>
        <v/>
      </c>
      <c r="E132" s="71" t="str">
        <f>IF(Sample_10!$C$10="","",Sample_10!$C$10)</f>
        <v/>
      </c>
      <c r="F132" s="78" t="str">
        <f>IF(Sample_10!$G$10="","",Sample_10!$G$10)</f>
        <v/>
      </c>
      <c r="G132" s="78" t="str">
        <f>IF(Sample_10!$H$10="","",Sample_10!$H$10)</f>
        <v/>
      </c>
      <c r="H132" s="79" t="str">
        <f>IF(UserData!$C$9&lt;&gt;"Passed","",IF(OR(G132="",F132=""),"",IF(G132=F132,"Passed","Failed")))</f>
        <v/>
      </c>
      <c r="I132" s="71" t="str">
        <f>IF(Sample_11!$C$10="","",Sample_11!$C$10)</f>
        <v/>
      </c>
      <c r="J132" s="78" t="str">
        <f>IF(Sample_11!$G$10="","",Sample_11!$G$10)</f>
        <v/>
      </c>
      <c r="K132" s="78" t="str">
        <f>IF(Sample_11!$H$10="","",Sample_11!$H$10)</f>
        <v/>
      </c>
      <c r="L132" s="79" t="str">
        <f>IF(UserData!$C$9&lt;&gt;"Passed","",IF(OR(K132="",J132=""),"",IF(K132=J132,"Passed","Failed")))</f>
        <v/>
      </c>
      <c r="M132" s="71" t="str">
        <f>IF(Sample_12!$C$10="","",Sample_12!$C$10)</f>
        <v/>
      </c>
      <c r="N132" s="78" t="str">
        <f>IF(Sample_12!$G$10="","",Sample_12!$G$10)</f>
        <v/>
      </c>
      <c r="O132" s="78" t="str">
        <f>IF(Sample_12!$H$10="","",Sample_12!$H$10)</f>
        <v/>
      </c>
      <c r="P132" s="79" t="str">
        <f>IF(UserData!$C$9&lt;&gt;"Passed","",IF(OR(O132="",N132=""),"",IF(O132=N132,"Passed","Failed")))</f>
        <v/>
      </c>
    </row>
    <row r="133" spans="1:16" ht="22.5" customHeight="1" x14ac:dyDescent="0.25">
      <c r="A133" s="10" t="str">
        <f>IF(Sample_9!$C$11="","",Sample_9!$C$11)</f>
        <v/>
      </c>
      <c r="B133" s="80" t="str">
        <f>IF(Sample_9!$G$11="","",Sample_9!$G$11)</f>
        <v/>
      </c>
      <c r="C133" s="80" t="str">
        <f>IF(Sample_9!$H$11="","",Sample_9!$H$11)</f>
        <v/>
      </c>
      <c r="D133" s="81" t="str">
        <f>IF(UserData!$C$9&lt;&gt;"Passed","",IF(OR(C133="",B133=""),"",IF(C133=B133,"Passed","Failed")))</f>
        <v/>
      </c>
      <c r="E133" s="10" t="str">
        <f>IF(Sample_10!$C$11="","",Sample_10!$C$11)</f>
        <v/>
      </c>
      <c r="F133" s="80" t="str">
        <f>IF(Sample_10!$G$11="","",Sample_10!$G$11)</f>
        <v/>
      </c>
      <c r="G133" s="80" t="str">
        <f>IF(Sample_10!$H$11="","",Sample_10!$H$11)</f>
        <v/>
      </c>
      <c r="H133" s="81" t="str">
        <f>IF(UserData!$C$9&lt;&gt;"Passed","",IF(OR(G133="",F133=""),"",IF(G133=F133,"Passed","Failed")))</f>
        <v/>
      </c>
      <c r="I133" s="10" t="str">
        <f>IF(Sample_11!$C$11="","",Sample_11!$C$11)</f>
        <v/>
      </c>
      <c r="J133" s="80" t="str">
        <f>IF(Sample_11!$G$11="","",Sample_11!$G$11)</f>
        <v/>
      </c>
      <c r="K133" s="80" t="str">
        <f>IF(Sample_11!$H$11="","",Sample_11!$H$11)</f>
        <v/>
      </c>
      <c r="L133" s="81" t="str">
        <f>IF(UserData!$C$9&lt;&gt;"Passed","",IF(OR(K133="",J133=""),"",IF(K133=J133,"Passed","Failed")))</f>
        <v/>
      </c>
      <c r="M133" s="10" t="str">
        <f>IF(Sample_12!$C$11="","",Sample_12!$C$11)</f>
        <v/>
      </c>
      <c r="N133" s="80" t="str">
        <f>IF(Sample_12!$G$11="","",Sample_12!$G$11)</f>
        <v/>
      </c>
      <c r="O133" s="80" t="str">
        <f>IF(Sample_12!$H$11="","",Sample_12!$H$11)</f>
        <v/>
      </c>
      <c r="P133" s="81" t="str">
        <f>IF(UserData!$C$9&lt;&gt;"Passed","",IF(OR(O133="",N133=""),"",IF(O133=N133,"Passed","Failed")))</f>
        <v/>
      </c>
    </row>
    <row r="134" spans="1:16" ht="22.5" customHeight="1" x14ac:dyDescent="0.25">
      <c r="A134" s="71" t="str">
        <f>IF(Sample_9!$C$12="","",Sample_9!$C$12)</f>
        <v/>
      </c>
      <c r="B134" s="78" t="str">
        <f>IF(Sample_9!$G$12="","",Sample_9!$G$12)</f>
        <v/>
      </c>
      <c r="C134" s="78" t="str">
        <f>IF(Sample_9!$H$12="","",Sample_9!$H$12)</f>
        <v/>
      </c>
      <c r="D134" s="79" t="str">
        <f>IF(UserData!$C$9&lt;&gt;"Passed","",IF(OR(C134="",B134=""),"",IF(C134=B134,"Passed","Failed")))</f>
        <v/>
      </c>
      <c r="E134" s="71" t="str">
        <f>IF(Sample_10!$C$12="","",Sample_10!$C$12)</f>
        <v/>
      </c>
      <c r="F134" s="78" t="str">
        <f>IF(Sample_10!$G$12="","",Sample_10!$G$12)</f>
        <v/>
      </c>
      <c r="G134" s="78" t="str">
        <f>IF(Sample_10!$H$12="","",Sample_10!$H$12)</f>
        <v/>
      </c>
      <c r="H134" s="79" t="str">
        <f>IF(UserData!$C$9&lt;&gt;"Passed","",IF(OR(G134="",F134=""),"",IF(G134=F134,"Passed","Failed")))</f>
        <v/>
      </c>
      <c r="I134" s="71" t="str">
        <f>IF(Sample_11!$C$12="","",Sample_11!$C$12)</f>
        <v/>
      </c>
      <c r="J134" s="78" t="str">
        <f>IF(Sample_11!$G$12="","",Sample_11!$G$12)</f>
        <v/>
      </c>
      <c r="K134" s="78" t="str">
        <f>IF(Sample_11!$H$12="","",Sample_11!$H$12)</f>
        <v/>
      </c>
      <c r="L134" s="79" t="str">
        <f>IF(UserData!$C$9&lt;&gt;"Passed","",IF(OR(K134="",J134=""),"",IF(K134=J134,"Passed","Failed")))</f>
        <v/>
      </c>
      <c r="M134" s="71" t="str">
        <f>IF(Sample_12!$C$12="","",Sample_12!$C$12)</f>
        <v/>
      </c>
      <c r="N134" s="78" t="str">
        <f>IF(Sample_12!$G$12="","",Sample_12!$G$12)</f>
        <v/>
      </c>
      <c r="O134" s="78" t="str">
        <f>IF(Sample_12!$H$12="","",Sample_12!$H$12)</f>
        <v/>
      </c>
      <c r="P134" s="79" t="str">
        <f>IF(UserData!$C$9&lt;&gt;"Passed","",IF(OR(O134="",N134=""),"",IF(O134=N134,"Passed","Failed")))</f>
        <v/>
      </c>
    </row>
    <row r="135" spans="1:16" ht="22.5" customHeight="1" x14ac:dyDescent="0.25">
      <c r="A135" s="10" t="str">
        <f>IF(Sample_9!$C$13="","",Sample_9!$C$13)</f>
        <v/>
      </c>
      <c r="B135" s="80" t="str">
        <f>IF(Sample_9!$G$13="","",Sample_9!$G$13)</f>
        <v/>
      </c>
      <c r="C135" s="80" t="str">
        <f>IF(Sample_9!$H$13="","",Sample_9!$H$13)</f>
        <v/>
      </c>
      <c r="D135" s="81" t="str">
        <f>IF(UserData!$C$9&lt;&gt;"Passed","",IF(OR(C135="",B135=""),"",IF(C135=B135,"Passed","Failed")))</f>
        <v/>
      </c>
      <c r="E135" s="10" t="str">
        <f>IF(Sample_10!$C$13="","",Sample_10!$C$13)</f>
        <v/>
      </c>
      <c r="F135" s="80" t="str">
        <f>IF(Sample_10!$G$13="","",Sample_10!$G$13)</f>
        <v/>
      </c>
      <c r="G135" s="80" t="str">
        <f>IF(Sample_10!$H$13="","",Sample_10!$H$13)</f>
        <v/>
      </c>
      <c r="H135" s="81" t="str">
        <f>IF(UserData!$C$9&lt;&gt;"Passed","",IF(OR(G135="",F135=""),"",IF(G135=F135,"Passed","Failed")))</f>
        <v/>
      </c>
      <c r="I135" s="10" t="str">
        <f>IF(Sample_11!$C$13="","",Sample_11!$C$13)</f>
        <v/>
      </c>
      <c r="J135" s="80" t="str">
        <f>IF(Sample_11!$G$13="","",Sample_11!$G$13)</f>
        <v/>
      </c>
      <c r="K135" s="80" t="str">
        <f>IF(Sample_11!$H$13="","",Sample_11!$H$13)</f>
        <v/>
      </c>
      <c r="L135" s="81" t="str">
        <f>IF(UserData!$C$9&lt;&gt;"Passed","",IF(OR(K135="",J135=""),"",IF(K135=J135,"Passed","Failed")))</f>
        <v/>
      </c>
      <c r="M135" s="10" t="str">
        <f>IF(Sample_12!$C$13="","",Sample_12!$C$13)</f>
        <v/>
      </c>
      <c r="N135" s="80" t="str">
        <f>IF(Sample_12!$G$13="","",Sample_12!$G$13)</f>
        <v/>
      </c>
      <c r="O135" s="80" t="str">
        <f>IF(Sample_12!$H$13="","",Sample_12!$H$13)</f>
        <v/>
      </c>
      <c r="P135" s="81" t="str">
        <f>IF(UserData!$C$9&lt;&gt;"Passed","",IF(OR(O135="",N135=""),"",IF(O135=N135,"Passed","Failed")))</f>
        <v/>
      </c>
    </row>
    <row r="136" spans="1:16" ht="22.5" customHeight="1" x14ac:dyDescent="0.25">
      <c r="A136" s="71" t="str">
        <f>IF(Sample_9!$C$14="","",Sample_9!$C$14)</f>
        <v/>
      </c>
      <c r="B136" s="78" t="str">
        <f>IF(Sample_9!$G$14="","",Sample_9!$G$14)</f>
        <v/>
      </c>
      <c r="C136" s="78" t="str">
        <f>IF(Sample_9!$H$14="","",Sample_9!$H$14)</f>
        <v/>
      </c>
      <c r="D136" s="79" t="str">
        <f>IF(UserData!$C$9&lt;&gt;"Passed","",IF(OR(C136="",B136=""),"",IF(C136=B136,"Passed","Failed")))</f>
        <v/>
      </c>
      <c r="E136" s="71" t="str">
        <f>IF(Sample_10!$C$14="","",Sample_10!$C$14)</f>
        <v/>
      </c>
      <c r="F136" s="78" t="str">
        <f>IF(Sample_10!$G$14="","",Sample_10!$G$14)</f>
        <v/>
      </c>
      <c r="G136" s="78" t="str">
        <f>IF(Sample_10!$H$14="","",Sample_10!$H$14)</f>
        <v/>
      </c>
      <c r="H136" s="79" t="str">
        <f>IF(UserData!$C$9&lt;&gt;"Passed","",IF(OR(G136="",F136=""),"",IF(G136=F136,"Passed","Failed")))</f>
        <v/>
      </c>
      <c r="I136" s="71" t="str">
        <f>IF(Sample_11!$C$14="","",Sample_11!$C$14)</f>
        <v/>
      </c>
      <c r="J136" s="78" t="str">
        <f>IF(Sample_11!$G$14="","",Sample_11!$G$14)</f>
        <v/>
      </c>
      <c r="K136" s="78" t="str">
        <f>IF(Sample_11!$H$14="","",Sample_11!$H$14)</f>
        <v/>
      </c>
      <c r="L136" s="79" t="str">
        <f>IF(UserData!$C$9&lt;&gt;"Passed","",IF(OR(K136="",J136=""),"",IF(K136=J136,"Passed","Failed")))</f>
        <v/>
      </c>
      <c r="M136" s="71" t="str">
        <f>IF(Sample_12!$C$14="","",Sample_12!$C$14)</f>
        <v/>
      </c>
      <c r="N136" s="78" t="str">
        <f>IF(Sample_12!$G$14="","",Sample_12!$G$14)</f>
        <v/>
      </c>
      <c r="O136" s="78" t="str">
        <f>IF(Sample_12!$H$14="","",Sample_12!$H$14)</f>
        <v/>
      </c>
      <c r="P136" s="79" t="str">
        <f>IF(UserData!$C$9&lt;&gt;"Passed","",IF(OR(O136="",N136=""),"",IF(O136=N136,"Passed","Failed")))</f>
        <v/>
      </c>
    </row>
    <row r="137" spans="1:16" ht="22.5" customHeight="1" x14ac:dyDescent="0.25">
      <c r="A137" s="10" t="str">
        <f>IF(Sample_9!$C$15="","",Sample_9!$C$15)</f>
        <v/>
      </c>
      <c r="B137" s="80" t="str">
        <f>IF(Sample_9!$G$15="","",Sample_9!$G$15)</f>
        <v/>
      </c>
      <c r="C137" s="80" t="str">
        <f>IF(Sample_9!$H$15="","",Sample_9!$H$15)</f>
        <v/>
      </c>
      <c r="D137" s="81" t="str">
        <f>IF(UserData!$C$9&lt;&gt;"Passed","",IF(OR(C137="",B137=""),"",IF(C137=B137,"Passed","Failed")))</f>
        <v/>
      </c>
      <c r="E137" s="10" t="str">
        <f>IF(Sample_10!$C$15="","",Sample_10!$C$15)</f>
        <v/>
      </c>
      <c r="F137" s="80" t="str">
        <f>IF(Sample_10!$G$15="","",Sample_10!$G$15)</f>
        <v/>
      </c>
      <c r="G137" s="80" t="str">
        <f>IF(Sample_10!$H$15="","",Sample_10!$H$15)</f>
        <v/>
      </c>
      <c r="H137" s="81" t="str">
        <f>IF(UserData!$C$9&lt;&gt;"Passed","",IF(OR(G137="",F137=""),"",IF(G137=F137,"Passed","Failed")))</f>
        <v/>
      </c>
      <c r="I137" s="10" t="str">
        <f>IF(Sample_11!$C$15="","",Sample_11!$C$15)</f>
        <v/>
      </c>
      <c r="J137" s="80" t="str">
        <f>IF(Sample_11!$G$15="","",Sample_11!$G$15)</f>
        <v/>
      </c>
      <c r="K137" s="80" t="str">
        <f>IF(Sample_11!$H$15="","",Sample_11!$H$15)</f>
        <v/>
      </c>
      <c r="L137" s="81" t="str">
        <f>IF(UserData!$C$9&lt;&gt;"Passed","",IF(OR(K137="",J137=""),"",IF(K137=J137,"Passed","Failed")))</f>
        <v/>
      </c>
      <c r="M137" s="10" t="str">
        <f>IF(Sample_12!$C$15="","",Sample_12!$C$15)</f>
        <v/>
      </c>
      <c r="N137" s="80" t="str">
        <f>IF(Sample_12!$G$15="","",Sample_12!$G$15)</f>
        <v/>
      </c>
      <c r="O137" s="80" t="str">
        <f>IF(Sample_12!$H$15="","",Sample_12!$H$15)</f>
        <v/>
      </c>
      <c r="P137" s="81" t="str">
        <f>IF(UserData!$C$9&lt;&gt;"Passed","",IF(OR(O137="",N137=""),"",IF(O137=N137,"Passed","Failed")))</f>
        <v/>
      </c>
    </row>
    <row r="138" spans="1:16" ht="22.5" customHeight="1" x14ac:dyDescent="0.25">
      <c r="A138" s="71" t="str">
        <f>IF(Sample_9!$C$16="","",Sample_9!$C$16)</f>
        <v/>
      </c>
      <c r="B138" s="78" t="str">
        <f>IF(Sample_9!$G$16="","",Sample_9!$G$16)</f>
        <v/>
      </c>
      <c r="C138" s="78" t="str">
        <f>IF(Sample_9!$H$16="","",Sample_9!$H$16)</f>
        <v/>
      </c>
      <c r="D138" s="79" t="str">
        <f>IF(UserData!$C$9&lt;&gt;"Passed","",IF(OR(C138="",B138=""),"",IF(C138=B138,"Passed","Failed")))</f>
        <v/>
      </c>
      <c r="E138" s="71" t="str">
        <f>IF(Sample_10!$C$16="","",Sample_10!$C$16)</f>
        <v/>
      </c>
      <c r="F138" s="78" t="str">
        <f>IF(Sample_10!$G$16="","",Sample_10!$G$16)</f>
        <v/>
      </c>
      <c r="G138" s="78" t="str">
        <f>IF(Sample_10!$H$16="","",Sample_10!$H$16)</f>
        <v/>
      </c>
      <c r="H138" s="79" t="str">
        <f>IF(UserData!$C$9&lt;&gt;"Passed","",IF(OR(G138="",F138=""),"",IF(G138=F138,"Passed","Failed")))</f>
        <v/>
      </c>
      <c r="I138" s="71" t="str">
        <f>IF(Sample_11!$C$16="","",Sample_11!$C$16)</f>
        <v/>
      </c>
      <c r="J138" s="78" t="str">
        <f>IF(Sample_11!$G$16="","",Sample_11!$G$16)</f>
        <v/>
      </c>
      <c r="K138" s="78" t="str">
        <f>IF(Sample_11!$H$16="","",Sample_11!$H$16)</f>
        <v/>
      </c>
      <c r="L138" s="79" t="str">
        <f>IF(UserData!$C$9&lt;&gt;"Passed","",IF(OR(K138="",J138=""),"",IF(K138=J138,"Passed","Failed")))</f>
        <v/>
      </c>
      <c r="M138" s="71" t="str">
        <f>IF(Sample_12!$C$16="","",Sample_12!$C$16)</f>
        <v/>
      </c>
      <c r="N138" s="78" t="str">
        <f>IF(Sample_12!$G$16="","",Sample_12!$G$16)</f>
        <v/>
      </c>
      <c r="O138" s="78" t="str">
        <f>IF(Sample_12!$H$16="","",Sample_12!$H$16)</f>
        <v/>
      </c>
      <c r="P138" s="79" t="str">
        <f>IF(UserData!$C$9&lt;&gt;"Passed","",IF(OR(O138="",N138=""),"",IF(O138=N138,"Passed","Failed")))</f>
        <v/>
      </c>
    </row>
    <row r="139" spans="1:16" ht="22.5" customHeight="1" x14ac:dyDescent="0.25">
      <c r="A139" s="10" t="str">
        <f>IF(Sample_9!$C$17="","",Sample_9!$C$17)</f>
        <v/>
      </c>
      <c r="B139" s="80" t="str">
        <f>IF(Sample_9!$G$17="","",Sample_9!$G$17)</f>
        <v/>
      </c>
      <c r="C139" s="80" t="str">
        <f>IF(Sample_9!$H$17="","",Sample_9!$H$17)</f>
        <v/>
      </c>
      <c r="D139" s="81" t="str">
        <f>IF(UserData!$C$9&lt;&gt;"Passed","",IF(OR(C139="",B139=""),"",IF(C139=B139,"Passed","Failed")))</f>
        <v/>
      </c>
      <c r="E139" s="10" t="str">
        <f>IF(Sample_10!$C$17="","",Sample_10!$C$17)</f>
        <v/>
      </c>
      <c r="F139" s="80" t="str">
        <f>IF(Sample_10!$G$17="","",Sample_10!$G$17)</f>
        <v/>
      </c>
      <c r="G139" s="80" t="str">
        <f>IF(Sample_10!$H$17="","",Sample_10!$H$17)</f>
        <v/>
      </c>
      <c r="H139" s="81" t="str">
        <f>IF(UserData!$C$9&lt;&gt;"Passed","",IF(OR(G139="",F139=""),"",IF(G139=F139,"Passed","Failed")))</f>
        <v/>
      </c>
      <c r="I139" s="10" t="str">
        <f>IF(Sample_11!$C$17="","",Sample_11!$C$17)</f>
        <v/>
      </c>
      <c r="J139" s="80" t="str">
        <f>IF(Sample_11!$G$17="","",Sample_11!$G$17)</f>
        <v/>
      </c>
      <c r="K139" s="80" t="str">
        <f>IF(Sample_11!$H$17="","",Sample_11!$H$17)</f>
        <v/>
      </c>
      <c r="L139" s="81" t="str">
        <f>IF(UserData!$C$9&lt;&gt;"Passed","",IF(OR(K139="",J139=""),"",IF(K139=J139,"Passed","Failed")))</f>
        <v/>
      </c>
      <c r="M139" s="10" t="str">
        <f>IF(Sample_12!$C$17="","",Sample_12!$C$17)</f>
        <v/>
      </c>
      <c r="N139" s="80" t="str">
        <f>IF(Sample_12!$G$17="","",Sample_12!$G$17)</f>
        <v/>
      </c>
      <c r="O139" s="80" t="str">
        <f>IF(Sample_12!$H$17="","",Sample_12!$H$17)</f>
        <v/>
      </c>
      <c r="P139" s="81" t="str">
        <f>IF(UserData!$C$9&lt;&gt;"Passed","",IF(OR(O139="",N139=""),"",IF(O139=N139,"Passed","Failed")))</f>
        <v/>
      </c>
    </row>
    <row r="140" spans="1:16" ht="22.5" customHeight="1" x14ac:dyDescent="0.25">
      <c r="A140" s="71" t="str">
        <f>IF(Sample_9!$C$18="","",Sample_9!$C$18)</f>
        <v/>
      </c>
      <c r="B140" s="78" t="str">
        <f>IF(Sample_9!$G$18="","",Sample_9!$G$18)</f>
        <v/>
      </c>
      <c r="C140" s="78" t="str">
        <f>IF(Sample_9!$H$18="","",Sample_9!$H$18)</f>
        <v/>
      </c>
      <c r="D140" s="79" t="str">
        <f>IF(UserData!$C$9&lt;&gt;"Passed","",IF(OR(C140="",B140=""),"",IF(C140=B140,"Passed","Failed")))</f>
        <v/>
      </c>
      <c r="E140" s="71" t="str">
        <f>IF(Sample_10!$C$18="","",Sample_10!$C$18)</f>
        <v/>
      </c>
      <c r="F140" s="78" t="str">
        <f>IF(Sample_10!$G$18="","",Sample_10!$G$18)</f>
        <v/>
      </c>
      <c r="G140" s="78" t="str">
        <f>IF(Sample_10!$H$18="","",Sample_10!$H$18)</f>
        <v/>
      </c>
      <c r="H140" s="79" t="str">
        <f>IF(UserData!$C$9&lt;&gt;"Passed","",IF(OR(G140="",F140=""),"",IF(G140=F140,"Passed","Failed")))</f>
        <v/>
      </c>
      <c r="I140" s="71" t="str">
        <f>IF(Sample_11!$C$18="","",Sample_11!$C$18)</f>
        <v/>
      </c>
      <c r="J140" s="78" t="str">
        <f>IF(Sample_11!$G$18="","",Sample_11!$G$18)</f>
        <v/>
      </c>
      <c r="K140" s="78" t="str">
        <f>IF(Sample_11!$H$18="","",Sample_11!$H$18)</f>
        <v/>
      </c>
      <c r="L140" s="79" t="str">
        <f>IF(UserData!$C$9&lt;&gt;"Passed","",IF(OR(K140="",J140=""),"",IF(K140=J140,"Passed","Failed")))</f>
        <v/>
      </c>
      <c r="M140" s="71" t="str">
        <f>IF(Sample_12!$C$18="","",Sample_12!$C$18)</f>
        <v/>
      </c>
      <c r="N140" s="78" t="str">
        <f>IF(Sample_12!$G$18="","",Sample_12!$G$18)</f>
        <v/>
      </c>
      <c r="O140" s="78" t="str">
        <f>IF(Sample_12!$H$18="","",Sample_12!$H$18)</f>
        <v/>
      </c>
      <c r="P140" s="79" t="str">
        <f>IF(UserData!$C$9&lt;&gt;"Passed","",IF(OR(O140="",N140=""),"",IF(O140=N140,"Passed","Failed")))</f>
        <v/>
      </c>
    </row>
    <row r="141" spans="1:16" ht="22.5" customHeight="1" x14ac:dyDescent="0.25">
      <c r="A141" s="10" t="str">
        <f>IF(Sample_9!$C$19="","",Sample_9!$C$19)</f>
        <v/>
      </c>
      <c r="B141" s="80" t="str">
        <f>IF(Sample_9!$G$19="","",Sample_9!$G$19)</f>
        <v/>
      </c>
      <c r="C141" s="80" t="str">
        <f>IF(Sample_9!$H$19="","",Sample_9!$H$19)</f>
        <v/>
      </c>
      <c r="D141" s="81" t="str">
        <f>IF(UserData!$C$9&lt;&gt;"Passed","",IF(OR(C141="",B141=""),"",IF(C141=B141,"Passed","Failed")))</f>
        <v/>
      </c>
      <c r="E141" s="10" t="str">
        <f>IF(Sample_10!$C$19="","",Sample_10!$C$19)</f>
        <v/>
      </c>
      <c r="F141" s="80" t="str">
        <f>IF(Sample_10!$G$19="","",Sample_10!$G$19)</f>
        <v/>
      </c>
      <c r="G141" s="80" t="str">
        <f>IF(Sample_10!$H$19="","",Sample_10!$H$19)</f>
        <v/>
      </c>
      <c r="H141" s="81" t="str">
        <f>IF(UserData!$C$9&lt;&gt;"Passed","",IF(OR(G141="",F141=""),"",IF(G141=F141,"Passed","Failed")))</f>
        <v/>
      </c>
      <c r="I141" s="10" t="str">
        <f>IF(Sample_11!$C$19="","",Sample_11!$C$19)</f>
        <v/>
      </c>
      <c r="J141" s="80" t="str">
        <f>IF(Sample_11!$G$19="","",Sample_11!$G$19)</f>
        <v/>
      </c>
      <c r="K141" s="80" t="str">
        <f>IF(Sample_11!$H$19="","",Sample_11!$H$19)</f>
        <v/>
      </c>
      <c r="L141" s="81" t="str">
        <f>IF(UserData!$C$9&lt;&gt;"Passed","",IF(OR(K141="",J141=""),"",IF(K141=J141,"Passed","Failed")))</f>
        <v/>
      </c>
      <c r="M141" s="10" t="str">
        <f>IF(Sample_12!$C$19="","",Sample_12!$C$19)</f>
        <v/>
      </c>
      <c r="N141" s="80" t="str">
        <f>IF(Sample_12!$G$19="","",Sample_12!$G$19)</f>
        <v/>
      </c>
      <c r="O141" s="80" t="str">
        <f>IF(Sample_12!$H$19="","",Sample_12!$H$19)</f>
        <v/>
      </c>
      <c r="P141" s="81" t="str">
        <f>IF(UserData!$C$9&lt;&gt;"Passed","",IF(OR(O141="",N141=""),"",IF(O141=N141,"Passed","Failed")))</f>
        <v/>
      </c>
    </row>
    <row r="142" spans="1:16" ht="22.5" customHeight="1" x14ac:dyDescent="0.25">
      <c r="A142" s="71" t="str">
        <f>IF(Sample_9!$C$20="","",Sample_9!$C$20)</f>
        <v/>
      </c>
      <c r="B142" s="78" t="str">
        <f>IF(Sample_9!$G$20="","",Sample_9!$G$20)</f>
        <v/>
      </c>
      <c r="C142" s="78" t="str">
        <f>IF(Sample_9!$H$20="","",Sample_9!$H$20)</f>
        <v/>
      </c>
      <c r="D142" s="79" t="str">
        <f>IF(UserData!$C$9&lt;&gt;"Passed","",IF(OR(C142="",B142=""),"",IF(C142=B142,"Passed","Failed")))</f>
        <v/>
      </c>
      <c r="E142" s="71" t="str">
        <f>IF(Sample_10!$C$20="","",Sample_10!$C$20)</f>
        <v/>
      </c>
      <c r="F142" s="78" t="str">
        <f>IF(Sample_10!$G$20="","",Sample_10!$G$20)</f>
        <v/>
      </c>
      <c r="G142" s="78" t="str">
        <f>IF(Sample_10!$H$20="","",Sample_10!$H$20)</f>
        <v/>
      </c>
      <c r="H142" s="79" t="str">
        <f>IF(UserData!$C$9&lt;&gt;"Passed","",IF(OR(G142="",F142=""),"",IF(G142=F142,"Passed","Failed")))</f>
        <v/>
      </c>
      <c r="I142" s="71" t="str">
        <f>IF(Sample_11!$C$20="","",Sample_11!$C$20)</f>
        <v/>
      </c>
      <c r="J142" s="78" t="str">
        <f>IF(Sample_11!$G$20="","",Sample_11!$G$20)</f>
        <v/>
      </c>
      <c r="K142" s="78" t="str">
        <f>IF(Sample_11!$H$20="","",Sample_11!$H$20)</f>
        <v/>
      </c>
      <c r="L142" s="79" t="str">
        <f>IF(UserData!$C$9&lt;&gt;"Passed","",IF(OR(K142="",J142=""),"",IF(K142=J142,"Passed","Failed")))</f>
        <v/>
      </c>
      <c r="M142" s="71" t="str">
        <f>IF(Sample_12!$C$20="","",Sample_12!$C$20)</f>
        <v/>
      </c>
      <c r="N142" s="78" t="str">
        <f>IF(Sample_12!$G$20="","",Sample_12!$G$20)</f>
        <v/>
      </c>
      <c r="O142" s="78" t="str">
        <f>IF(Sample_12!$H$20="","",Sample_12!$H$20)</f>
        <v/>
      </c>
      <c r="P142" s="79" t="str">
        <f>IF(UserData!$C$9&lt;&gt;"Passed","",IF(OR(O142="",N142=""),"",IF(O142=N142,"Passed","Failed")))</f>
        <v/>
      </c>
    </row>
    <row r="143" spans="1:16" ht="22.5" customHeight="1" x14ac:dyDescent="0.25">
      <c r="A143" s="10" t="str">
        <f>IF(Sample_9!$C$21="","",Sample_9!$C$21)</f>
        <v/>
      </c>
      <c r="B143" s="80" t="str">
        <f>IF(Sample_9!$G$21="","",Sample_9!$G$21)</f>
        <v/>
      </c>
      <c r="C143" s="80" t="str">
        <f>IF(Sample_9!$H$21="","",Sample_9!$H$21)</f>
        <v/>
      </c>
      <c r="D143" s="81" t="str">
        <f>IF(UserData!$C$9&lt;&gt;"Passed","",IF(OR(C143="",B143=""),"",IF(C143=B143,"Passed","Failed")))</f>
        <v/>
      </c>
      <c r="E143" s="10" t="str">
        <f>IF(Sample_10!$C$21="","",Sample_10!$C$21)</f>
        <v/>
      </c>
      <c r="F143" s="80" t="str">
        <f>IF(Sample_10!$G$21="","",Sample_10!$G$21)</f>
        <v/>
      </c>
      <c r="G143" s="80" t="str">
        <f>IF(Sample_10!$H$21="","",Sample_10!$H$21)</f>
        <v/>
      </c>
      <c r="H143" s="81" t="str">
        <f>IF(UserData!$C$9&lt;&gt;"Passed","",IF(OR(G143="",F143=""),"",IF(G143=F143,"Passed","Failed")))</f>
        <v/>
      </c>
      <c r="I143" s="10" t="str">
        <f>IF(Sample_11!$C$21="","",Sample_11!$C$21)</f>
        <v/>
      </c>
      <c r="J143" s="80" t="str">
        <f>IF(Sample_11!$G$21="","",Sample_11!$G$21)</f>
        <v/>
      </c>
      <c r="K143" s="80" t="str">
        <f>IF(Sample_11!$H$21="","",Sample_11!$H$21)</f>
        <v/>
      </c>
      <c r="L143" s="81" t="str">
        <f>IF(UserData!$C$9&lt;&gt;"Passed","",IF(OR(K143="",J143=""),"",IF(K143=J143,"Passed","Failed")))</f>
        <v/>
      </c>
      <c r="M143" s="10" t="str">
        <f>IF(Sample_12!$C$21="","",Sample_12!$C$21)</f>
        <v/>
      </c>
      <c r="N143" s="80" t="str">
        <f>IF(Sample_12!$G$21="","",Sample_12!$G$21)</f>
        <v/>
      </c>
      <c r="O143" s="80" t="str">
        <f>IF(Sample_12!$H$21="","",Sample_12!$H$21)</f>
        <v/>
      </c>
      <c r="P143" s="81" t="str">
        <f>IF(UserData!$C$9&lt;&gt;"Passed","",IF(OR(O143="",N143=""),"",IF(O143=N143,"Passed","Failed")))</f>
        <v/>
      </c>
    </row>
    <row r="144" spans="1:16" ht="22.5" customHeight="1" x14ac:dyDescent="0.25">
      <c r="A144" s="71" t="str">
        <f>IF(Sample_9!$C$22="","",Sample_9!$C$22)</f>
        <v/>
      </c>
      <c r="B144" s="78" t="str">
        <f>IF(Sample_9!$G$22="","",Sample_9!$G$22)</f>
        <v/>
      </c>
      <c r="C144" s="78" t="str">
        <f>IF(Sample_9!$H$22="","",Sample_9!$H$22)</f>
        <v/>
      </c>
      <c r="D144" s="79" t="str">
        <f>IF(UserData!$C$9&lt;&gt;"Passed","",IF(OR(C144="",B144=""),"",IF(C144=B144,"Passed","Failed")))</f>
        <v/>
      </c>
      <c r="E144" s="71" t="str">
        <f>IF(Sample_10!$C$22="","",Sample_10!$C$22)</f>
        <v/>
      </c>
      <c r="F144" s="78" t="str">
        <f>IF(Sample_10!$G$22="","",Sample_10!$G$22)</f>
        <v/>
      </c>
      <c r="G144" s="78" t="str">
        <f>IF(Sample_10!$H$22="","",Sample_10!$H$22)</f>
        <v/>
      </c>
      <c r="H144" s="79" t="str">
        <f>IF(UserData!$C$9&lt;&gt;"Passed","",IF(OR(G144="",F144=""),"",IF(G144=F144,"Passed","Failed")))</f>
        <v/>
      </c>
      <c r="I144" s="71" t="str">
        <f>IF(Sample_11!$C$22="","",Sample_11!$C$22)</f>
        <v/>
      </c>
      <c r="J144" s="78" t="str">
        <f>IF(Sample_11!$G$22="","",Sample_11!$G$22)</f>
        <v/>
      </c>
      <c r="K144" s="78" t="str">
        <f>IF(Sample_11!$H$22="","",Sample_11!$H$22)</f>
        <v/>
      </c>
      <c r="L144" s="79" t="str">
        <f>IF(UserData!$C$9&lt;&gt;"Passed","",IF(OR(K144="",J144=""),"",IF(K144=J144,"Passed","Failed")))</f>
        <v/>
      </c>
      <c r="M144" s="71" t="str">
        <f>IF(Sample_12!$C$22="","",Sample_12!$C$22)</f>
        <v/>
      </c>
      <c r="N144" s="78" t="str">
        <f>IF(Sample_12!$G$22="","",Sample_12!$G$22)</f>
        <v/>
      </c>
      <c r="O144" s="78" t="str">
        <f>IF(Sample_12!$H$22="","",Sample_12!$H$22)</f>
        <v/>
      </c>
      <c r="P144" s="79" t="str">
        <f>IF(UserData!$C$9&lt;&gt;"Passed","",IF(OR(O144="",N144=""),"",IF(O144=N144,"Passed","Failed")))</f>
        <v/>
      </c>
    </row>
    <row r="145" spans="1:16" ht="22.5" customHeight="1" x14ac:dyDescent="0.25">
      <c r="A145" s="10" t="str">
        <f>IF(Sample_9!$C$23="","",Sample_9!$C$23)</f>
        <v/>
      </c>
      <c r="B145" s="80" t="str">
        <f>IF(Sample_9!$G$23="","",Sample_9!$G$23)</f>
        <v/>
      </c>
      <c r="C145" s="80" t="str">
        <f>IF(Sample_9!$H$23="","",Sample_9!$H$23)</f>
        <v/>
      </c>
      <c r="D145" s="81" t="str">
        <f>IF(UserData!$C$9&lt;&gt;"Passed","",IF(OR(C145="",B145=""),"",IF(C145=B145,"Passed","Failed")))</f>
        <v/>
      </c>
      <c r="E145" s="10" t="str">
        <f>IF(Sample_10!$C$23="","",Sample_10!$C$23)</f>
        <v/>
      </c>
      <c r="F145" s="80" t="str">
        <f>IF(Sample_10!$G$23="","",Sample_10!$G$23)</f>
        <v/>
      </c>
      <c r="G145" s="80" t="str">
        <f>IF(Sample_10!$H$23="","",Sample_10!$H$23)</f>
        <v/>
      </c>
      <c r="H145" s="81" t="str">
        <f>IF(UserData!$C$9&lt;&gt;"Passed","",IF(OR(G145="",F145=""),"",IF(G145=F145,"Passed","Failed")))</f>
        <v/>
      </c>
      <c r="I145" s="10" t="str">
        <f>IF(Sample_11!$C$23="","",Sample_11!$C$23)</f>
        <v/>
      </c>
      <c r="J145" s="80" t="str">
        <f>IF(Sample_11!$G$23="","",Sample_11!$G$23)</f>
        <v/>
      </c>
      <c r="K145" s="80" t="str">
        <f>IF(Sample_11!$H$23="","",Sample_11!$H$23)</f>
        <v/>
      </c>
      <c r="L145" s="81" t="str">
        <f>IF(UserData!$C$9&lt;&gt;"Passed","",IF(OR(K145="",J145=""),"",IF(K145=J145,"Passed","Failed")))</f>
        <v/>
      </c>
      <c r="M145" s="10" t="str">
        <f>IF(Sample_12!$C$23="","",Sample_12!$C$23)</f>
        <v/>
      </c>
      <c r="N145" s="80" t="str">
        <f>IF(Sample_12!$G$23="","",Sample_12!$G$23)</f>
        <v/>
      </c>
      <c r="O145" s="80" t="str">
        <f>IF(Sample_12!$H$23="","",Sample_12!$H$23)</f>
        <v/>
      </c>
      <c r="P145" s="81" t="str">
        <f>IF(UserData!$C$9&lt;&gt;"Passed","",IF(OR(O145="",N145=""),"",IF(O145=N145,"Passed","Failed")))</f>
        <v/>
      </c>
    </row>
    <row r="146" spans="1:16" ht="22.5" customHeight="1" x14ac:dyDescent="0.25">
      <c r="A146" s="71" t="str">
        <f>IF(Sample_9!$C$24="","",Sample_9!$C$24)</f>
        <v/>
      </c>
      <c r="B146" s="78" t="str">
        <f>IF(Sample_9!$G$24="","",Sample_9!$G$24)</f>
        <v/>
      </c>
      <c r="C146" s="78" t="str">
        <f>IF(Sample_9!$H$24="","",Sample_9!$H$24)</f>
        <v/>
      </c>
      <c r="D146" s="79" t="str">
        <f>IF(UserData!$C$9&lt;&gt;"Passed","",IF(OR(C146="",B146=""),"",IF(C146=B146,"Passed","Failed")))</f>
        <v/>
      </c>
      <c r="E146" s="71" t="str">
        <f>IF(Sample_10!$C$24="","",Sample_10!$C$24)</f>
        <v/>
      </c>
      <c r="F146" s="78" t="str">
        <f>IF(Sample_10!$G$24="","",Sample_10!$G$24)</f>
        <v/>
      </c>
      <c r="G146" s="78" t="str">
        <f>IF(Sample_10!$H$24="","",Sample_10!$H$24)</f>
        <v/>
      </c>
      <c r="H146" s="79" t="str">
        <f>IF(UserData!$C$9&lt;&gt;"Passed","",IF(OR(G146="",F146=""),"",IF(G146=F146,"Passed","Failed")))</f>
        <v/>
      </c>
      <c r="I146" s="71" t="str">
        <f>IF(Sample_11!$C$24="","",Sample_11!$C$24)</f>
        <v/>
      </c>
      <c r="J146" s="78" t="str">
        <f>IF(Sample_11!$G$24="","",Sample_11!$G$24)</f>
        <v/>
      </c>
      <c r="K146" s="78" t="str">
        <f>IF(Sample_11!$H$24="","",Sample_11!$H$24)</f>
        <v/>
      </c>
      <c r="L146" s="79" t="str">
        <f>IF(UserData!$C$9&lt;&gt;"Passed","",IF(OR(K146="",J146=""),"",IF(K146=J146,"Passed","Failed")))</f>
        <v/>
      </c>
      <c r="M146" s="71" t="str">
        <f>IF(Sample_12!$C$24="","",Sample_12!$C$24)</f>
        <v/>
      </c>
      <c r="N146" s="78" t="str">
        <f>IF(Sample_12!$G$24="","",Sample_12!$G$24)</f>
        <v/>
      </c>
      <c r="O146" s="78" t="str">
        <f>IF(Sample_12!$H$24="","",Sample_12!$H$24)</f>
        <v/>
      </c>
      <c r="P146" s="79" t="str">
        <f>IF(UserData!$C$9&lt;&gt;"Passed","",IF(OR(O146="",N146=""),"",IF(O146=N146,"Passed","Failed")))</f>
        <v/>
      </c>
    </row>
    <row r="147" spans="1:16" ht="22.5" customHeight="1" x14ac:dyDescent="0.25">
      <c r="A147" s="10" t="str">
        <f>IF(Sample_9!$C$25="","",Sample_9!$C$25)</f>
        <v/>
      </c>
      <c r="B147" s="80" t="str">
        <f>IF(Sample_9!$G$25="","",Sample_9!$G$25)</f>
        <v/>
      </c>
      <c r="C147" s="80" t="str">
        <f>IF(Sample_9!$H$25="","",Sample_9!$H$25)</f>
        <v/>
      </c>
      <c r="D147" s="81" t="str">
        <f>IF(UserData!$C$9&lt;&gt;"Passed","",IF(OR(C147="",B147=""),"",IF(C147=B147,"Passed","Failed")))</f>
        <v/>
      </c>
      <c r="E147" s="10" t="str">
        <f>IF(Sample_10!$C$25="","",Sample_10!$C$25)</f>
        <v/>
      </c>
      <c r="F147" s="80" t="str">
        <f>IF(Sample_10!$G$25="","",Sample_10!$G$25)</f>
        <v/>
      </c>
      <c r="G147" s="80" t="str">
        <f>IF(Sample_10!$H$25="","",Sample_10!$H$25)</f>
        <v/>
      </c>
      <c r="H147" s="81" t="str">
        <f>IF(UserData!$C$9&lt;&gt;"Passed","",IF(OR(G147="",F147=""),"",IF(G147=F147,"Passed","Failed")))</f>
        <v/>
      </c>
      <c r="I147" s="10" t="str">
        <f>IF(Sample_11!$C$25="","",Sample_11!$C$25)</f>
        <v/>
      </c>
      <c r="J147" s="80" t="str">
        <f>IF(Sample_11!$G$25="","",Sample_11!$G$25)</f>
        <v/>
      </c>
      <c r="K147" s="80" t="str">
        <f>IF(Sample_11!$H$25="","",Sample_11!$H$25)</f>
        <v/>
      </c>
      <c r="L147" s="81" t="str">
        <f>IF(UserData!$C$9&lt;&gt;"Passed","",IF(OR(K147="",J147=""),"",IF(K147=J147,"Passed","Failed")))</f>
        <v/>
      </c>
      <c r="M147" s="10" t="str">
        <f>IF(Sample_12!$C$25="","",Sample_12!$C$25)</f>
        <v/>
      </c>
      <c r="N147" s="80" t="str">
        <f>IF(Sample_12!$G$25="","",Sample_12!$G$25)</f>
        <v/>
      </c>
      <c r="O147" s="80" t="str">
        <f>IF(Sample_12!$H$25="","",Sample_12!$H$25)</f>
        <v/>
      </c>
      <c r="P147" s="81" t="str">
        <f>IF(UserData!$C$9&lt;&gt;"Passed","",IF(OR(O147="",N147=""),"",IF(O147=N147,"Passed","Failed")))</f>
        <v/>
      </c>
    </row>
    <row r="148" spans="1:16" ht="22.5" customHeight="1" x14ac:dyDescent="0.25">
      <c r="A148" s="71" t="str">
        <f>IF(Sample_9!$C$26="","",Sample_9!$C$26)</f>
        <v/>
      </c>
      <c r="B148" s="78" t="str">
        <f>IF(Sample_9!$G$26="","",Sample_9!$G$26)</f>
        <v/>
      </c>
      <c r="C148" s="78" t="str">
        <f>IF(Sample_9!$H$26="","",Sample_9!$H$26)</f>
        <v/>
      </c>
      <c r="D148" s="79" t="str">
        <f>IF(UserData!$C$9&lt;&gt;"Passed","",IF(OR(C148="",B148=""),"",IF(C148=B148,"Passed","Failed")))</f>
        <v/>
      </c>
      <c r="E148" s="71" t="str">
        <f>IF(Sample_10!$C$26="","",Sample_10!$C$26)</f>
        <v/>
      </c>
      <c r="F148" s="78" t="str">
        <f>IF(Sample_10!$G$26="","",Sample_10!$G$26)</f>
        <v/>
      </c>
      <c r="G148" s="78" t="str">
        <f>IF(Sample_10!$H$26="","",Sample_10!$H$26)</f>
        <v/>
      </c>
      <c r="H148" s="79" t="str">
        <f>IF(UserData!$C$9&lt;&gt;"Passed","",IF(OR(G148="",F148=""),"",IF(G148=F148,"Passed","Failed")))</f>
        <v/>
      </c>
      <c r="I148" s="71" t="str">
        <f>IF(Sample_11!$C$26="","",Sample_11!$C$26)</f>
        <v/>
      </c>
      <c r="J148" s="78" t="str">
        <f>IF(Sample_11!$G$26="","",Sample_11!$G$26)</f>
        <v/>
      </c>
      <c r="K148" s="78" t="str">
        <f>IF(Sample_11!$H$26="","",Sample_11!$H$26)</f>
        <v/>
      </c>
      <c r="L148" s="79" t="str">
        <f>IF(UserData!$C$9&lt;&gt;"Passed","",IF(OR(K148="",J148=""),"",IF(K148=J148,"Passed","Failed")))</f>
        <v/>
      </c>
      <c r="M148" s="71" t="str">
        <f>IF(Sample_12!$C$26="","",Sample_12!$C$26)</f>
        <v/>
      </c>
      <c r="N148" s="78" t="str">
        <f>IF(Sample_12!$G$26="","",Sample_12!$G$26)</f>
        <v/>
      </c>
      <c r="O148" s="78" t="str">
        <f>IF(Sample_12!$H$26="","",Sample_12!$H$26)</f>
        <v/>
      </c>
      <c r="P148" s="79" t="str">
        <f>IF(UserData!$C$9&lt;&gt;"Passed","",IF(OR(O148="",N148=""),"",IF(O148=N148,"Passed","Failed")))</f>
        <v/>
      </c>
    </row>
    <row r="149" spans="1:16" ht="22.5" customHeight="1" x14ac:dyDescent="0.25">
      <c r="A149" s="10" t="str">
        <f>IF(Sample_9!$C$27="","",Sample_9!$C$27)</f>
        <v/>
      </c>
      <c r="B149" s="80" t="str">
        <f>IF(Sample_9!$G$27="","",Sample_9!$G$27)</f>
        <v/>
      </c>
      <c r="C149" s="80" t="str">
        <f>IF(Sample_9!$H$27="","",Sample_9!$H$27)</f>
        <v/>
      </c>
      <c r="D149" s="81" t="str">
        <f>IF(UserData!$C$9&lt;&gt;"Passed","",IF(OR(C149="",B149=""),"",IF(C149=B149,"Passed","Failed")))</f>
        <v/>
      </c>
      <c r="E149" s="10" t="str">
        <f>IF(Sample_10!$C$27="","",Sample_10!$C$27)</f>
        <v/>
      </c>
      <c r="F149" s="80" t="str">
        <f>IF(Sample_10!$G$27="","",Sample_10!$G$27)</f>
        <v/>
      </c>
      <c r="G149" s="80" t="str">
        <f>IF(Sample_10!$H$27="","",Sample_10!$H$27)</f>
        <v/>
      </c>
      <c r="H149" s="81" t="str">
        <f>IF(UserData!$C$9&lt;&gt;"Passed","",IF(OR(G149="",F149=""),"",IF(G149=F149,"Passed","Failed")))</f>
        <v/>
      </c>
      <c r="I149" s="10" t="str">
        <f>IF(Sample_11!$C$27="","",Sample_11!$C$27)</f>
        <v/>
      </c>
      <c r="J149" s="80" t="str">
        <f>IF(Sample_11!$G$27="","",Sample_11!$G$27)</f>
        <v/>
      </c>
      <c r="K149" s="80" t="str">
        <f>IF(Sample_11!$H$27="","",Sample_11!$H$27)</f>
        <v/>
      </c>
      <c r="L149" s="81" t="str">
        <f>IF(UserData!$C$9&lt;&gt;"Passed","",IF(OR(K149="",J149=""),"",IF(K149=J149,"Passed","Failed")))</f>
        <v/>
      </c>
      <c r="M149" s="10" t="str">
        <f>IF(Sample_12!$C$27="","",Sample_12!$C$27)</f>
        <v/>
      </c>
      <c r="N149" s="80" t="str">
        <f>IF(Sample_12!$G$27="","",Sample_12!$G$27)</f>
        <v/>
      </c>
      <c r="O149" s="80" t="str">
        <f>IF(Sample_12!$H$27="","",Sample_12!$H$27)</f>
        <v/>
      </c>
      <c r="P149" s="81" t="str">
        <f>IF(UserData!$C$9&lt;&gt;"Passed","",IF(OR(O149="",N149=""),"",IF(O149=N149,"Passed","Failed")))</f>
        <v/>
      </c>
    </row>
    <row r="150" spans="1:16" ht="22.5" customHeight="1" x14ac:dyDescent="0.25">
      <c r="A150" s="71" t="str">
        <f>IF(Sample_9!$C$28="","",Sample_9!$C$28)</f>
        <v/>
      </c>
      <c r="B150" s="78" t="str">
        <f>IF(Sample_9!$G$28="","",Sample_9!$G$28)</f>
        <v/>
      </c>
      <c r="C150" s="78" t="str">
        <f>IF(Sample_9!$H$28="","",Sample_9!$H$28)</f>
        <v/>
      </c>
      <c r="D150" s="79" t="str">
        <f>IF(UserData!$C$9&lt;&gt;"Passed","",IF(OR(C150="",B150=""),"",IF(C150=B150,"Passed","Failed")))</f>
        <v/>
      </c>
      <c r="E150" s="71" t="str">
        <f>IF(Sample_10!$C$28="","",Sample_10!$C$28)</f>
        <v/>
      </c>
      <c r="F150" s="78" t="str">
        <f>IF(Sample_10!$G$28="","",Sample_10!$G$28)</f>
        <v/>
      </c>
      <c r="G150" s="78" t="str">
        <f>IF(Sample_10!$H$28="","",Sample_10!$H$28)</f>
        <v/>
      </c>
      <c r="H150" s="79" t="str">
        <f>IF(UserData!$C$9&lt;&gt;"Passed","",IF(OR(G150="",F150=""),"",IF(G150=F150,"Passed","Failed")))</f>
        <v/>
      </c>
      <c r="I150" s="71" t="str">
        <f>IF(Sample_11!$C$28="","",Sample_11!$C$28)</f>
        <v/>
      </c>
      <c r="J150" s="78" t="str">
        <f>IF(Sample_11!$G$28="","",Sample_11!$G$28)</f>
        <v/>
      </c>
      <c r="K150" s="78" t="str">
        <f>IF(Sample_11!$H$28="","",Sample_11!$H$28)</f>
        <v/>
      </c>
      <c r="L150" s="79" t="str">
        <f>IF(UserData!$C$9&lt;&gt;"Passed","",IF(OR(K150="",J150=""),"",IF(K150=J150,"Passed","Failed")))</f>
        <v/>
      </c>
      <c r="M150" s="71" t="str">
        <f>IF(Sample_12!$C$28="","",Sample_12!$C$28)</f>
        <v/>
      </c>
      <c r="N150" s="78" t="str">
        <f>IF(Sample_12!$G$28="","",Sample_12!$G$28)</f>
        <v/>
      </c>
      <c r="O150" s="78" t="str">
        <f>IF(Sample_12!$H$28="","",Sample_12!$H$28)</f>
        <v/>
      </c>
      <c r="P150" s="79" t="str">
        <f>IF(UserData!$C$9&lt;&gt;"Passed","",IF(OR(O150="",N150=""),"",IF(O150=N150,"Passed","Failed")))</f>
        <v/>
      </c>
    </row>
    <row r="151" spans="1:16" ht="22.5" customHeight="1" x14ac:dyDescent="0.25">
      <c r="A151" s="10" t="str">
        <f>IF(Sample_9!$C$29="","",Sample_9!$C$29)</f>
        <v/>
      </c>
      <c r="B151" s="80" t="str">
        <f>IF(Sample_9!$G$29="","",Sample_9!$G$29)</f>
        <v/>
      </c>
      <c r="C151" s="80" t="str">
        <f>IF(Sample_9!$H$29="","",Sample_9!$H$29)</f>
        <v/>
      </c>
      <c r="D151" s="81" t="str">
        <f>IF(UserData!$C$9&lt;&gt;"Passed","",IF(OR(C151="",B151=""),"",IF(C151=B151,"Passed","Failed")))</f>
        <v/>
      </c>
      <c r="E151" s="10" t="str">
        <f>IF(Sample_10!$C$29="","",Sample_10!$C$29)</f>
        <v/>
      </c>
      <c r="F151" s="80" t="str">
        <f>IF(Sample_10!$G$29="","",Sample_10!$G$29)</f>
        <v/>
      </c>
      <c r="G151" s="80" t="str">
        <f>IF(Sample_10!$H$29="","",Sample_10!$H$29)</f>
        <v/>
      </c>
      <c r="H151" s="81" t="str">
        <f>IF(UserData!$C$9&lt;&gt;"Passed","",IF(OR(G151="",F151=""),"",IF(G151=F151,"Passed","Failed")))</f>
        <v/>
      </c>
      <c r="I151" s="10" t="str">
        <f>IF(Sample_11!$C$29="","",Sample_11!$C$29)</f>
        <v/>
      </c>
      <c r="J151" s="80" t="str">
        <f>IF(Sample_11!$G$29="","",Sample_11!$G$29)</f>
        <v/>
      </c>
      <c r="K151" s="80" t="str">
        <f>IF(Sample_11!$H$29="","",Sample_11!$H$29)</f>
        <v/>
      </c>
      <c r="L151" s="81" t="str">
        <f>IF(UserData!$C$9&lt;&gt;"Passed","",IF(OR(K151="",J151=""),"",IF(K151=J151,"Passed","Failed")))</f>
        <v/>
      </c>
      <c r="M151" s="10" t="str">
        <f>IF(Sample_12!$C$29="","",Sample_12!$C$29)</f>
        <v/>
      </c>
      <c r="N151" s="80" t="str">
        <f>IF(Sample_12!$G$29="","",Sample_12!$G$29)</f>
        <v/>
      </c>
      <c r="O151" s="80" t="str">
        <f>IF(Sample_12!$H$29="","",Sample_12!$H$29)</f>
        <v/>
      </c>
      <c r="P151" s="81" t="str">
        <f>IF(UserData!$C$9&lt;&gt;"Passed","",IF(OR(O151="",N151=""),"",IF(O151=N151,"Passed","Failed")))</f>
        <v/>
      </c>
    </row>
    <row r="152" spans="1:16" ht="22.5" customHeight="1" x14ac:dyDescent="0.25">
      <c r="A152" s="71" t="str">
        <f>IF(Sample_9!$C$30="","",Sample_9!$C$30)</f>
        <v/>
      </c>
      <c r="B152" s="78" t="str">
        <f>IF(Sample_9!$G$30="","",Sample_9!$G$30)</f>
        <v/>
      </c>
      <c r="C152" s="78" t="str">
        <f>IF(Sample_9!$H$30="","",Sample_9!$H$30)</f>
        <v/>
      </c>
      <c r="D152" s="79" t="str">
        <f>IF(UserData!$C$9&lt;&gt;"Passed","",IF(OR(C152="",B152=""),"",IF(C152=B152,"Passed","Failed")))</f>
        <v/>
      </c>
      <c r="E152" s="71" t="str">
        <f>IF(Sample_10!$C$30="","",Sample_10!$C$30)</f>
        <v/>
      </c>
      <c r="F152" s="78" t="str">
        <f>IF(Sample_10!$G$30="","",Sample_10!$G$30)</f>
        <v/>
      </c>
      <c r="G152" s="78" t="str">
        <f>IF(Sample_10!$H$30="","",Sample_10!$H$30)</f>
        <v/>
      </c>
      <c r="H152" s="79" t="str">
        <f>IF(UserData!$C$9&lt;&gt;"Passed","",IF(OR(G152="",F152=""),"",IF(G152=F152,"Passed","Failed")))</f>
        <v/>
      </c>
      <c r="I152" s="71" t="str">
        <f>IF(Sample_11!$C$30="","",Sample_11!$C$30)</f>
        <v/>
      </c>
      <c r="J152" s="78" t="str">
        <f>IF(Sample_11!$G$30="","",Sample_11!$G$30)</f>
        <v/>
      </c>
      <c r="K152" s="78" t="str">
        <f>IF(Sample_11!$H$30="","",Sample_11!$H$30)</f>
        <v/>
      </c>
      <c r="L152" s="79" t="str">
        <f>IF(UserData!$C$9&lt;&gt;"Passed","",IF(OR(K152="",J152=""),"",IF(K152=J152,"Passed","Failed")))</f>
        <v/>
      </c>
      <c r="M152" s="71" t="str">
        <f>IF(Sample_12!$C$30="","",Sample_12!$C$30)</f>
        <v/>
      </c>
      <c r="N152" s="78" t="str">
        <f>IF(Sample_12!$G$30="","",Sample_12!$G$30)</f>
        <v/>
      </c>
      <c r="O152" s="78" t="str">
        <f>IF(Sample_12!$H$30="","",Sample_12!$H$30)</f>
        <v/>
      </c>
      <c r="P152" s="79" t="str">
        <f>IF(UserData!$C$9&lt;&gt;"Passed","",IF(OR(O152="",N152=""),"",IF(O152=N152,"Passed","Failed")))</f>
        <v/>
      </c>
    </row>
    <row r="153" spans="1:16" ht="22.5" customHeight="1" x14ac:dyDescent="0.25">
      <c r="A153" s="10" t="str">
        <f>IF(Sample_9!$C$31="","",Sample_9!$C$31)</f>
        <v/>
      </c>
      <c r="B153" s="80" t="str">
        <f>IF(Sample_9!$G$31="","",Sample_9!$G$31)</f>
        <v/>
      </c>
      <c r="C153" s="80" t="str">
        <f>IF(Sample_9!$H$31="","",Sample_9!$H$31)</f>
        <v/>
      </c>
      <c r="D153" s="81" t="str">
        <f>IF(UserData!$C$9&lt;&gt;"Passed","",IF(OR(C153="",B153=""),"",IF(C153=B153,"Passed","Failed")))</f>
        <v/>
      </c>
      <c r="E153" s="10" t="str">
        <f>IF(Sample_10!$C$31="","",Sample_10!$C$31)</f>
        <v/>
      </c>
      <c r="F153" s="80" t="str">
        <f>IF(Sample_10!$G$31="","",Sample_10!$G$31)</f>
        <v/>
      </c>
      <c r="G153" s="80" t="str">
        <f>IF(Sample_10!$H$31="","",Sample_10!$H$31)</f>
        <v/>
      </c>
      <c r="H153" s="81" t="str">
        <f>IF(UserData!$C$9&lt;&gt;"Passed","",IF(OR(G153="",F153=""),"",IF(G153=F153,"Passed","Failed")))</f>
        <v/>
      </c>
      <c r="I153" s="10" t="str">
        <f>IF(Sample_11!$C$31="","",Sample_11!$C$31)</f>
        <v/>
      </c>
      <c r="J153" s="80" t="str">
        <f>IF(Sample_11!$G$31="","",Sample_11!$G$31)</f>
        <v/>
      </c>
      <c r="K153" s="80" t="str">
        <f>IF(Sample_11!$H$31="","",Sample_11!$H$31)</f>
        <v/>
      </c>
      <c r="L153" s="81" t="str">
        <f>IF(UserData!$C$9&lt;&gt;"Passed","",IF(OR(K153="",J153=""),"",IF(K153=J153,"Passed","Failed")))</f>
        <v/>
      </c>
      <c r="M153" s="10" t="str">
        <f>IF(Sample_12!$C$31="","",Sample_12!$C$31)</f>
        <v/>
      </c>
      <c r="N153" s="80" t="str">
        <f>IF(Sample_12!$G$31="","",Sample_12!$G$31)</f>
        <v/>
      </c>
      <c r="O153" s="80" t="str">
        <f>IF(Sample_12!$H$31="","",Sample_12!$H$31)</f>
        <v/>
      </c>
      <c r="P153" s="81" t="str">
        <f>IF(UserData!$C$9&lt;&gt;"Passed","",IF(OR(O153="",N153=""),"",IF(O153=N153,"Passed","Failed")))</f>
        <v/>
      </c>
    </row>
    <row r="154" spans="1:16" ht="22.5" customHeight="1" x14ac:dyDescent="0.25">
      <c r="A154" s="71" t="str">
        <f>IF(Sample_9!$C$32="","",Sample_9!$C$32)</f>
        <v/>
      </c>
      <c r="B154" s="78" t="str">
        <f>IF(Sample_9!$G$32="","",Sample_9!$G$32)</f>
        <v/>
      </c>
      <c r="C154" s="78" t="str">
        <f>IF(Sample_9!$H$32="","",Sample_9!$H$32)</f>
        <v/>
      </c>
      <c r="D154" s="79" t="str">
        <f>IF(UserData!$C$9&lt;&gt;"Passed","",IF(OR(C154="",B154=""),"",IF(C154=B154,"Passed","Failed")))</f>
        <v/>
      </c>
      <c r="E154" s="71" t="str">
        <f>IF(Sample_10!$C$32="","",Sample_10!$C$32)</f>
        <v/>
      </c>
      <c r="F154" s="78" t="str">
        <f>IF(Sample_10!$G$32="","",Sample_10!$G$32)</f>
        <v/>
      </c>
      <c r="G154" s="78" t="str">
        <f>IF(Sample_10!$H$32="","",Sample_10!$H$32)</f>
        <v/>
      </c>
      <c r="H154" s="79" t="str">
        <f>IF(UserData!$C$9&lt;&gt;"Passed","",IF(OR(G154="",F154=""),"",IF(G154=F154,"Passed","Failed")))</f>
        <v/>
      </c>
      <c r="I154" s="71" t="str">
        <f>IF(Sample_11!$C$32="","",Sample_11!$C$32)</f>
        <v/>
      </c>
      <c r="J154" s="78" t="str">
        <f>IF(Sample_11!$G$32="","",Sample_11!$G$32)</f>
        <v/>
      </c>
      <c r="K154" s="78" t="str">
        <f>IF(Sample_11!$H$32="","",Sample_11!$H$32)</f>
        <v/>
      </c>
      <c r="L154" s="79" t="str">
        <f>IF(UserData!$C$9&lt;&gt;"Passed","",IF(OR(K154="",J154=""),"",IF(K154=J154,"Passed","Failed")))</f>
        <v/>
      </c>
      <c r="M154" s="71" t="str">
        <f>IF(Sample_12!$C$32="","",Sample_12!$C$32)</f>
        <v/>
      </c>
      <c r="N154" s="78" t="str">
        <f>IF(Sample_12!$G$32="","",Sample_12!$G$32)</f>
        <v/>
      </c>
      <c r="O154" s="78" t="str">
        <f>IF(Sample_12!$H$32="","",Sample_12!$H$32)</f>
        <v/>
      </c>
      <c r="P154" s="79" t="str">
        <f>IF(UserData!$C$9&lt;&gt;"Passed","",IF(OR(O154="",N154=""),"",IF(O154=N154,"Passed","Failed")))</f>
        <v/>
      </c>
    </row>
    <row r="155" spans="1:16" ht="22.5" customHeight="1" x14ac:dyDescent="0.25">
      <c r="A155" s="10" t="str">
        <f>IF(Sample_9!$C$33="","",Sample_9!$C$33)</f>
        <v/>
      </c>
      <c r="B155" s="80" t="str">
        <f>IF(Sample_9!$G$33="","",Sample_9!$G$33)</f>
        <v/>
      </c>
      <c r="C155" s="80" t="str">
        <f>IF(Sample_9!$H$33="","",Sample_9!$H$33)</f>
        <v/>
      </c>
      <c r="D155" s="81" t="str">
        <f>IF(UserData!$C$9&lt;&gt;"Passed","",IF(OR(C155="",B155=""),"",IF(C155=B155,"Passed","Failed")))</f>
        <v/>
      </c>
      <c r="E155" s="10" t="str">
        <f>IF(Sample_10!$C$33="","",Sample_10!$C$33)</f>
        <v/>
      </c>
      <c r="F155" s="80" t="str">
        <f>IF(Sample_10!$G$33="","",Sample_10!$G$33)</f>
        <v/>
      </c>
      <c r="G155" s="80" t="str">
        <f>IF(Sample_10!$H$33="","",Sample_10!$H$33)</f>
        <v/>
      </c>
      <c r="H155" s="81" t="str">
        <f>IF(UserData!$C$9&lt;&gt;"Passed","",IF(OR(G155="",F155=""),"",IF(G155=F155,"Passed","Failed")))</f>
        <v/>
      </c>
      <c r="I155" s="10" t="str">
        <f>IF(Sample_11!$C$33="","",Sample_11!$C$33)</f>
        <v/>
      </c>
      <c r="J155" s="80" t="str">
        <f>IF(Sample_11!$G$33="","",Sample_11!$G$33)</f>
        <v/>
      </c>
      <c r="K155" s="80" t="str">
        <f>IF(Sample_11!$H$33="","",Sample_11!$H$33)</f>
        <v/>
      </c>
      <c r="L155" s="81" t="str">
        <f>IF(UserData!$C$9&lt;&gt;"Passed","",IF(OR(K155="",J155=""),"",IF(K155=J155,"Passed","Failed")))</f>
        <v/>
      </c>
      <c r="M155" s="10" t="str">
        <f>IF(Sample_12!$C$33="","",Sample_12!$C$33)</f>
        <v/>
      </c>
      <c r="N155" s="80" t="str">
        <f>IF(Sample_12!$G$33="","",Sample_12!$G$33)</f>
        <v/>
      </c>
      <c r="O155" s="80" t="str">
        <f>IF(Sample_12!$H$33="","",Sample_12!$H$33)</f>
        <v/>
      </c>
      <c r="P155" s="81" t="str">
        <f>IF(UserData!$C$9&lt;&gt;"Passed","",IF(OR(O155="",N155=""),"",IF(O155=N155,"Passed","Failed")))</f>
        <v/>
      </c>
    </row>
    <row r="156" spans="1:16" ht="22.5" customHeight="1" x14ac:dyDescent="0.25">
      <c r="A156" s="71" t="str">
        <f>IF(Sample_9!$C$34="","",Sample_9!$C$34)</f>
        <v/>
      </c>
      <c r="B156" s="78" t="str">
        <f>IF(Sample_9!$G$34="","",Sample_9!$G$34)</f>
        <v/>
      </c>
      <c r="C156" s="78" t="str">
        <f>IF(Sample_9!$H$34="","",Sample_9!$H$34)</f>
        <v/>
      </c>
      <c r="D156" s="79" t="str">
        <f>IF(UserData!$C$9&lt;&gt;"Passed","",IF(OR(C156="",B156=""),"",IF(C156=B156,"Passed","Failed")))</f>
        <v/>
      </c>
      <c r="E156" s="71" t="str">
        <f>IF(Sample_10!$C$34="","",Sample_10!$C$34)</f>
        <v/>
      </c>
      <c r="F156" s="78" t="str">
        <f>IF(Sample_10!$G$34="","",Sample_10!$G$34)</f>
        <v/>
      </c>
      <c r="G156" s="78" t="str">
        <f>IF(Sample_10!$H$34="","",Sample_10!$H$34)</f>
        <v/>
      </c>
      <c r="H156" s="79" t="str">
        <f>IF(UserData!$C$9&lt;&gt;"Passed","",IF(OR(G156="",F156=""),"",IF(G156=F156,"Passed","Failed")))</f>
        <v/>
      </c>
      <c r="I156" s="71" t="str">
        <f>IF(Sample_11!$C$34="","",Sample_11!$C$34)</f>
        <v/>
      </c>
      <c r="J156" s="78" t="str">
        <f>IF(Sample_11!$G$34="","",Sample_11!$G$34)</f>
        <v/>
      </c>
      <c r="K156" s="78" t="str">
        <f>IF(Sample_11!$H$34="","",Sample_11!$H$34)</f>
        <v/>
      </c>
      <c r="L156" s="79" t="str">
        <f>IF(UserData!$C$9&lt;&gt;"Passed","",IF(OR(K156="",J156=""),"",IF(K156=J156,"Passed","Failed")))</f>
        <v/>
      </c>
      <c r="M156" s="71" t="str">
        <f>IF(Sample_12!$C$34="","",Sample_12!$C$34)</f>
        <v/>
      </c>
      <c r="N156" s="78" t="str">
        <f>IF(Sample_12!$G$34="","",Sample_12!$G$34)</f>
        <v/>
      </c>
      <c r="O156" s="78" t="str">
        <f>IF(Sample_12!$H$34="","",Sample_12!$H$34)</f>
        <v/>
      </c>
      <c r="P156" s="79" t="str">
        <f>IF(UserData!$C$9&lt;&gt;"Passed","",IF(OR(O156="",N156=""),"",IF(O156=N156,"Passed","Failed")))</f>
        <v/>
      </c>
    </row>
    <row r="157" spans="1:16" ht="22.5" customHeight="1" x14ac:dyDescent="0.25">
      <c r="A157" s="10" t="str">
        <f>IF(Sample_9!$C$35="","",Sample_9!$C$35)</f>
        <v/>
      </c>
      <c r="B157" s="80" t="str">
        <f>IF(Sample_9!$G$35="","",Sample_9!$G$35)</f>
        <v/>
      </c>
      <c r="C157" s="80" t="str">
        <f>IF(Sample_9!$H$35="","",Sample_9!$H$35)</f>
        <v/>
      </c>
      <c r="D157" s="81" t="str">
        <f>IF(UserData!$C$9&lt;&gt;"Passed","",IF(OR(C157="",B157=""),"",IF(C157=B157,"Passed","Failed")))</f>
        <v/>
      </c>
      <c r="E157" s="10" t="str">
        <f>IF(Sample_10!$C$35="","",Sample_10!$C$35)</f>
        <v/>
      </c>
      <c r="F157" s="80" t="str">
        <f>IF(Sample_10!$G$35="","",Sample_10!$G$35)</f>
        <v/>
      </c>
      <c r="G157" s="80" t="str">
        <f>IF(Sample_10!$H$35="","",Sample_10!$H$35)</f>
        <v/>
      </c>
      <c r="H157" s="81" t="str">
        <f>IF(UserData!$C$9&lt;&gt;"Passed","",IF(OR(G157="",F157=""),"",IF(G157=F157,"Passed","Failed")))</f>
        <v/>
      </c>
      <c r="I157" s="10" t="str">
        <f>IF(Sample_11!$C$35="","",Sample_11!$C$35)</f>
        <v/>
      </c>
      <c r="J157" s="80" t="str">
        <f>IF(Sample_11!$G$35="","",Sample_11!$G$35)</f>
        <v/>
      </c>
      <c r="K157" s="80" t="str">
        <f>IF(Sample_11!$H$35="","",Sample_11!$H$35)</f>
        <v/>
      </c>
      <c r="L157" s="81" t="str">
        <f>IF(UserData!$C$9&lt;&gt;"Passed","",IF(OR(K157="",J157=""),"",IF(K157=J157,"Passed","Failed")))</f>
        <v/>
      </c>
      <c r="M157" s="10" t="str">
        <f>IF(Sample_12!$C$35="","",Sample_12!$C$35)</f>
        <v/>
      </c>
      <c r="N157" s="80" t="str">
        <f>IF(Sample_12!$G$35="","",Sample_12!$G$35)</f>
        <v/>
      </c>
      <c r="O157" s="80" t="str">
        <f>IF(Sample_12!$H$35="","",Sample_12!$H$35)</f>
        <v/>
      </c>
      <c r="P157" s="81" t="str">
        <f>IF(UserData!$C$9&lt;&gt;"Passed","",IF(OR(O157="",N157=""),"",IF(O157=N157,"Passed","Failed")))</f>
        <v/>
      </c>
    </row>
    <row r="158" spans="1:16" ht="22.5" customHeight="1" x14ac:dyDescent="0.25">
      <c r="A158" s="71" t="str">
        <f>IF(Sample_9!$C$36="","",Sample_9!$C$36)</f>
        <v/>
      </c>
      <c r="B158" s="78" t="str">
        <f>IF(Sample_9!$G$36="","",Sample_9!$G$36)</f>
        <v/>
      </c>
      <c r="C158" s="78" t="str">
        <f>IF(Sample_9!$H$36="","",Sample_9!$H$36)</f>
        <v/>
      </c>
      <c r="D158" s="79" t="str">
        <f>IF(UserData!$C$9&lt;&gt;"Passed","",IF(OR(C158="",B158=""),"",IF(C158=B158,"Passed","Failed")))</f>
        <v/>
      </c>
      <c r="E158" s="71" t="str">
        <f>IF(Sample_10!$C$36="","",Sample_10!$C$36)</f>
        <v/>
      </c>
      <c r="F158" s="78" t="str">
        <f>IF(Sample_10!$G$36="","",Sample_10!$G$36)</f>
        <v/>
      </c>
      <c r="G158" s="78" t="str">
        <f>IF(Sample_10!$H$36="","",Sample_10!$H$36)</f>
        <v/>
      </c>
      <c r="H158" s="79" t="str">
        <f>IF(UserData!$C$9&lt;&gt;"Passed","",IF(OR(G158="",F158=""),"",IF(G158=F158,"Passed","Failed")))</f>
        <v/>
      </c>
      <c r="I158" s="71" t="str">
        <f>IF(Sample_11!$C$36="","",Sample_11!$C$36)</f>
        <v/>
      </c>
      <c r="J158" s="78" t="str">
        <f>IF(Sample_11!$G$36="","",Sample_11!$G$36)</f>
        <v/>
      </c>
      <c r="K158" s="78" t="str">
        <f>IF(Sample_11!$H$36="","",Sample_11!$H$36)</f>
        <v/>
      </c>
      <c r="L158" s="79" t="str">
        <f>IF(UserData!$C$9&lt;&gt;"Passed","",IF(OR(K158="",J158=""),"",IF(K158=J158,"Passed","Failed")))</f>
        <v/>
      </c>
      <c r="M158" s="71" t="str">
        <f>IF(Sample_12!$C$36="","",Sample_12!$C$36)</f>
        <v/>
      </c>
      <c r="N158" s="78" t="str">
        <f>IF(Sample_12!$G$36="","",Sample_12!$G$36)</f>
        <v/>
      </c>
      <c r="O158" s="78" t="str">
        <f>IF(Sample_12!$H$36="","",Sample_12!$H$36)</f>
        <v/>
      </c>
      <c r="P158" s="79" t="str">
        <f>IF(UserData!$C$9&lt;&gt;"Passed","",IF(OR(O158="",N158=""),"",IF(O158=N158,"Passed","Failed")))</f>
        <v/>
      </c>
    </row>
    <row r="159" spans="1:16" ht="22.5" customHeight="1" x14ac:dyDescent="0.25">
      <c r="A159" s="10" t="str">
        <f>IF(Sample_9!$C$37="","",Sample_9!$C$37)</f>
        <v/>
      </c>
      <c r="B159" s="80" t="str">
        <f>IF(Sample_9!$G$37="","",Sample_9!$G$37)</f>
        <v/>
      </c>
      <c r="C159" s="80" t="str">
        <f>IF(Sample_9!$H$37="","",Sample_9!$H$37)</f>
        <v/>
      </c>
      <c r="D159" s="81" t="str">
        <f>IF(UserData!$C$9&lt;&gt;"Passed","",IF(OR(C159="",B159=""),"",IF(C159=B159,"Passed","Failed")))</f>
        <v/>
      </c>
      <c r="E159" s="10" t="str">
        <f>IF(Sample_10!$C$37="","",Sample_10!$C$37)</f>
        <v/>
      </c>
      <c r="F159" s="80" t="str">
        <f>IF(Sample_10!$G$37="","",Sample_10!$G$37)</f>
        <v/>
      </c>
      <c r="G159" s="80" t="str">
        <f>IF(Sample_10!$H$37="","",Sample_10!$H$37)</f>
        <v/>
      </c>
      <c r="H159" s="81" t="str">
        <f>IF(UserData!$C$9&lt;&gt;"Passed","",IF(OR(G159="",F159=""),"",IF(G159=F159,"Passed","Failed")))</f>
        <v/>
      </c>
      <c r="I159" s="10" t="str">
        <f>IF(Sample_11!$C$37="","",Sample_11!$C$37)</f>
        <v/>
      </c>
      <c r="J159" s="80" t="str">
        <f>IF(Sample_11!$G$37="","",Sample_11!$G$37)</f>
        <v/>
      </c>
      <c r="K159" s="80" t="str">
        <f>IF(Sample_11!$H$37="","",Sample_11!$H$37)</f>
        <v/>
      </c>
      <c r="L159" s="81" t="str">
        <f>IF(UserData!$C$9&lt;&gt;"Passed","",IF(OR(K159="",J159=""),"",IF(K159=J159,"Passed","Failed")))</f>
        <v/>
      </c>
      <c r="M159" s="10" t="str">
        <f>IF(Sample_12!$C$37="","",Sample_12!$C$37)</f>
        <v/>
      </c>
      <c r="N159" s="80" t="str">
        <f>IF(Sample_12!$G$37="","",Sample_12!$G$37)</f>
        <v/>
      </c>
      <c r="O159" s="80" t="str">
        <f>IF(Sample_12!$H$37="","",Sample_12!$H$37)</f>
        <v/>
      </c>
      <c r="P159" s="81" t="str">
        <f>IF(UserData!$C$9&lt;&gt;"Passed","",IF(OR(O159="",N159=""),"",IF(O159=N159,"Passed","Failed")))</f>
        <v/>
      </c>
    </row>
    <row r="160" spans="1:16" ht="22.5" customHeight="1" thickBot="1" x14ac:dyDescent="0.3">
      <c r="A160" s="71" t="str">
        <f>IF(Sample_9!$C$38="","",Sample_9!$C$38)</f>
        <v/>
      </c>
      <c r="B160" s="78" t="str">
        <f>IF(Sample_9!G120="","",Sample_9!G120)</f>
        <v/>
      </c>
      <c r="C160" s="78" t="str">
        <f>IF(Sample_9!$H$38="","",Sample_9!$H$38)</f>
        <v/>
      </c>
      <c r="D160" s="79" t="str">
        <f>IF(UserData!$C$9&lt;&gt;"Passed","",IF(OR(C160="",B160=""),"",IF(C160=B160,"Passed","Failed")))</f>
        <v/>
      </c>
      <c r="E160" s="71" t="str">
        <f>IF(Sample_10!$C$38="","",Sample_10!$C$38)</f>
        <v/>
      </c>
      <c r="F160" s="78" t="str">
        <f>IF(Sample_10!K120="","",Sample_10!K120)</f>
        <v/>
      </c>
      <c r="G160" s="78" t="str">
        <f>IF(Sample_10!$H$38="","",Sample_10!$H$38)</f>
        <v/>
      </c>
      <c r="H160" s="79" t="str">
        <f>IF(UserData!$C$9&lt;&gt;"Passed","",IF(OR(G160="",F160=""),"",IF(G160=F160,"Passed","Failed")))</f>
        <v/>
      </c>
      <c r="I160" s="71" t="str">
        <f>IF(Sample_11!$C$38="","",Sample_11!$C$38)</f>
        <v/>
      </c>
      <c r="J160" s="78" t="str">
        <f>IF(Sample_11!O120="","",Sample_11!O120)</f>
        <v/>
      </c>
      <c r="K160" s="78" t="str">
        <f>IF(Sample_11!$H$38="","",Sample_11!$H$38)</f>
        <v/>
      </c>
      <c r="L160" s="79" t="str">
        <f>IF(UserData!$C$9&lt;&gt;"Passed","",IF(OR(K160="",J160=""),"",IF(K160=J160,"Passed","Failed")))</f>
        <v/>
      </c>
      <c r="M160" s="71" t="str">
        <f>IF(Sample_12!$C$38="","",Sample_12!$C$38)</f>
        <v/>
      </c>
      <c r="N160" s="78" t="str">
        <f>IF(Sample_12!S120="","",Sample_12!S120)</f>
        <v/>
      </c>
      <c r="O160" s="78" t="str">
        <f>IF(Sample_12!$H$38="","",Sample_12!$H$38)</f>
        <v/>
      </c>
      <c r="P160" s="79" t="str">
        <f>IF(UserData!$C$9&lt;&gt;"Passed","",IF(OR(O160="",N160=""),"",IF(O160=N160,"Passed","Failed")))</f>
        <v/>
      </c>
    </row>
    <row r="161" spans="1:16" ht="22.5" customHeight="1" thickBot="1" x14ac:dyDescent="0.3">
      <c r="A161" s="136" t="s">
        <v>376</v>
      </c>
      <c r="B161" s="137"/>
      <c r="C161" s="137"/>
      <c r="D161" s="138"/>
      <c r="E161" s="136" t="s">
        <v>310</v>
      </c>
      <c r="F161" s="137"/>
      <c r="G161" s="137"/>
      <c r="H161" s="138"/>
      <c r="I161" s="136" t="s">
        <v>311</v>
      </c>
      <c r="J161" s="137"/>
      <c r="K161" s="137"/>
      <c r="L161" s="138"/>
      <c r="M161" s="136" t="s">
        <v>375</v>
      </c>
      <c r="N161" s="137"/>
      <c r="O161" s="137"/>
      <c r="P161" s="138"/>
    </row>
    <row r="162" spans="1:16" ht="22.5" customHeight="1" x14ac:dyDescent="0.25">
      <c r="A162" s="139" t="s">
        <v>377</v>
      </c>
      <c r="B162" s="140"/>
      <c r="C162" s="140"/>
      <c r="D162" s="141"/>
      <c r="E162" s="139" t="s">
        <v>377</v>
      </c>
      <c r="F162" s="140"/>
      <c r="G162" s="140"/>
      <c r="H162" s="141"/>
      <c r="I162" s="139" t="s">
        <v>377</v>
      </c>
      <c r="J162" s="140"/>
      <c r="K162" s="140"/>
      <c r="L162" s="141"/>
      <c r="M162" s="139" t="s">
        <v>374</v>
      </c>
      <c r="N162" s="140"/>
      <c r="O162" s="140"/>
      <c r="P162" s="141"/>
    </row>
    <row r="163" spans="1:16" ht="22.5" customHeight="1" x14ac:dyDescent="0.25">
      <c r="A163" s="142"/>
      <c r="B163" s="143"/>
      <c r="C163" s="143"/>
      <c r="D163" s="144"/>
      <c r="E163" s="142"/>
      <c r="F163" s="143"/>
      <c r="G163" s="143"/>
      <c r="H163" s="144"/>
      <c r="I163" s="142"/>
      <c r="J163" s="143"/>
      <c r="K163" s="143"/>
      <c r="L163" s="144"/>
      <c r="M163" s="142"/>
      <c r="N163" s="143"/>
      <c r="O163" s="143"/>
      <c r="P163" s="144"/>
    </row>
    <row r="164" spans="1:16" ht="22.5" customHeight="1" x14ac:dyDescent="0.25">
      <c r="A164" s="142"/>
      <c r="B164" s="143"/>
      <c r="C164" s="143"/>
      <c r="D164" s="144"/>
      <c r="E164" s="142"/>
      <c r="F164" s="143"/>
      <c r="G164" s="143"/>
      <c r="H164" s="144"/>
      <c r="I164" s="142"/>
      <c r="J164" s="143"/>
      <c r="K164" s="143"/>
      <c r="L164" s="144"/>
      <c r="M164" s="142"/>
      <c r="N164" s="143"/>
      <c r="O164" s="143"/>
      <c r="P164" s="144"/>
    </row>
    <row r="165" spans="1:16" ht="22.5" customHeight="1" thickBot="1" x14ac:dyDescent="0.3">
      <c r="A165" s="145"/>
      <c r="B165" s="146"/>
      <c r="C165" s="146"/>
      <c r="D165" s="147"/>
      <c r="E165" s="145"/>
      <c r="F165" s="146"/>
      <c r="G165" s="146"/>
      <c r="H165" s="147"/>
      <c r="I165" s="145"/>
      <c r="J165" s="146"/>
      <c r="K165" s="146"/>
      <c r="L165" s="147"/>
      <c r="M165" s="145"/>
      <c r="N165" s="146"/>
      <c r="O165" s="146"/>
      <c r="P165" s="147"/>
    </row>
    <row r="166" spans="1:16" ht="22.5" customHeight="1" thickBot="1" x14ac:dyDescent="0.3">
      <c r="A166" s="133" t="s">
        <v>313</v>
      </c>
      <c r="B166" s="133"/>
      <c r="C166" s="133"/>
      <c r="D166" s="133"/>
      <c r="E166" s="133"/>
      <c r="F166" s="133"/>
      <c r="G166" s="133"/>
      <c r="H166" s="133"/>
      <c r="I166" s="133"/>
      <c r="J166" s="133"/>
      <c r="K166" s="133"/>
      <c r="L166" s="133"/>
      <c r="M166" s="133"/>
      <c r="N166" s="133"/>
      <c r="O166" s="133"/>
      <c r="P166" s="133"/>
    </row>
    <row r="167" spans="1:16" ht="22.5" customHeight="1" thickBot="1" x14ac:dyDescent="0.3">
      <c r="A167" s="151" t="s">
        <v>10</v>
      </c>
      <c r="B167" s="152"/>
      <c r="C167" s="148"/>
      <c r="D167" s="149" t="str">
        <f>D$2</f>
        <v>Pending</v>
      </c>
      <c r="E167" s="153"/>
      <c r="F167" s="75" t="s">
        <v>11</v>
      </c>
      <c r="G167" s="149" t="str">
        <f>G$2</f>
        <v>Pending</v>
      </c>
      <c r="H167" s="153"/>
      <c r="I167" s="151" t="s">
        <v>381</v>
      </c>
      <c r="J167" s="152"/>
      <c r="K167" s="148"/>
      <c r="L167" s="149" t="str">
        <f>L$2</f>
        <v>Pending</v>
      </c>
      <c r="M167" s="153"/>
      <c r="N167" s="75" t="s">
        <v>12</v>
      </c>
      <c r="O167" s="149" t="str">
        <f>O$2</f>
        <v>Pending</v>
      </c>
      <c r="P167" s="153"/>
    </row>
    <row r="168" spans="1:16" ht="22.5" customHeight="1" thickBot="1" x14ac:dyDescent="0.3">
      <c r="A168" s="51" t="s">
        <v>288</v>
      </c>
      <c r="B168" s="148" t="str">
        <f>IF(Sample_13!$C$4="","",Sample_13!$C$4)</f>
        <v/>
      </c>
      <c r="C168" s="149"/>
      <c r="D168" s="150"/>
      <c r="E168" s="57" t="s">
        <v>289</v>
      </c>
      <c r="F168" s="148" t="str">
        <f>IF(Sample_14!$C$4="","",Sample_14!$C$4)</f>
        <v/>
      </c>
      <c r="G168" s="149"/>
      <c r="H168" s="150"/>
      <c r="I168" s="51" t="s">
        <v>290</v>
      </c>
      <c r="J168" s="148" t="str">
        <f>IF(Sample_15!$C$4="","",Sample_15!$C$4)</f>
        <v/>
      </c>
      <c r="K168" s="149"/>
      <c r="L168" s="150"/>
      <c r="M168" s="57" t="s">
        <v>291</v>
      </c>
      <c r="N168" s="148" t="str">
        <f>IF(Sample_16!$C$4="","",Sample_16!$C$4)</f>
        <v/>
      </c>
      <c r="O168" s="149"/>
      <c r="P168" s="150"/>
    </row>
    <row r="169" spans="1:16" ht="22.5" customHeight="1" thickBot="1" x14ac:dyDescent="0.3">
      <c r="A169" s="24" t="s">
        <v>307</v>
      </c>
      <c r="B169" s="15" t="s">
        <v>308</v>
      </c>
      <c r="C169" s="15" t="s">
        <v>309</v>
      </c>
      <c r="D169" s="15" t="s">
        <v>7</v>
      </c>
      <c r="E169" s="24" t="s">
        <v>307</v>
      </c>
      <c r="F169" s="15" t="s">
        <v>308</v>
      </c>
      <c r="G169" s="15" t="s">
        <v>309</v>
      </c>
      <c r="H169" s="15" t="s">
        <v>7</v>
      </c>
      <c r="I169" s="24" t="s">
        <v>307</v>
      </c>
      <c r="J169" s="15" t="s">
        <v>308</v>
      </c>
      <c r="K169" s="15" t="s">
        <v>309</v>
      </c>
      <c r="L169" s="15" t="s">
        <v>7</v>
      </c>
      <c r="M169" s="24" t="s">
        <v>307</v>
      </c>
      <c r="N169" s="15" t="s">
        <v>308</v>
      </c>
      <c r="O169" s="15" t="s">
        <v>309</v>
      </c>
      <c r="P169" s="15" t="s">
        <v>7</v>
      </c>
    </row>
    <row r="170" spans="1:16" ht="22.5" customHeight="1" x14ac:dyDescent="0.25">
      <c r="A170" s="7" t="str">
        <f>IF(Sample_13!$C$7="","",Sample_13!$C$7)</f>
        <v/>
      </c>
      <c r="B170" s="76" t="str">
        <f>IF(Sample_13!$G$7="","",Sample_13!$G$7)</f>
        <v/>
      </c>
      <c r="C170" s="76" t="str">
        <f>IF(Sample_13!$H$7="","",Sample_13!$H$7)</f>
        <v/>
      </c>
      <c r="D170" s="77" t="str">
        <f>IF(UserData!$C$9&lt;&gt;"Passed","",IF(OR(C170="",B170=""),"",IF(C170=B170,"Passed","Failed")))</f>
        <v/>
      </c>
      <c r="E170" s="7" t="str">
        <f>IF(Sample_14!$C$7="","",Sample_14!$C$7)</f>
        <v/>
      </c>
      <c r="F170" s="76" t="str">
        <f>IF(Sample_14!$G$7="","",Sample_14!$G$7)</f>
        <v/>
      </c>
      <c r="G170" s="76" t="str">
        <f>IF(Sample_14!$H$7="","",Sample_14!$H$7)</f>
        <v/>
      </c>
      <c r="H170" s="77" t="str">
        <f>IF(UserData!$C$9&lt;&gt;"Passed","",IF(OR(G170="",F170=""),"",IF(G170=F170,"Passed","Failed")))</f>
        <v/>
      </c>
      <c r="I170" s="7" t="str">
        <f>IF(Sample_15!$C$7="","",Sample_15!$C$7)</f>
        <v/>
      </c>
      <c r="J170" s="76" t="str">
        <f>IF(Sample_15!$G$7="","",Sample_15!$G$7)</f>
        <v/>
      </c>
      <c r="K170" s="76" t="str">
        <f>IF(Sample_15!$H$7="","",Sample_15!$H$7)</f>
        <v/>
      </c>
      <c r="L170" s="77" t="str">
        <f>IF(UserData!$C$9&lt;&gt;"Passed","",IF(OR(K170="",J170=""),"",IF(K170=J170,"Passed","Failed")))</f>
        <v/>
      </c>
      <c r="M170" s="7" t="str">
        <f>IF(Sample_16!$C$7="","",Sample_16!$C$7)</f>
        <v/>
      </c>
      <c r="N170" s="76" t="str">
        <f>IF(Sample_16!$G$7="","",Sample_16!$G$7)</f>
        <v/>
      </c>
      <c r="O170" s="76" t="str">
        <f>IF(Sample_16!$H$7="","",Sample_16!$H$7)</f>
        <v/>
      </c>
      <c r="P170" s="77" t="str">
        <f>IF(UserData!$C$9&lt;&gt;"Passed","",IF(OR(O170="",N170=""),"",IF(O170=N170,"Passed","Failed")))</f>
        <v/>
      </c>
    </row>
    <row r="171" spans="1:16" ht="22.5" customHeight="1" x14ac:dyDescent="0.25">
      <c r="A171" s="71" t="str">
        <f>IF(Sample_13!$C$8="","",Sample_13!$C$8)</f>
        <v/>
      </c>
      <c r="B171" s="78" t="str">
        <f>IF(Sample_13!$G$8="","",Sample_13!$G$8)</f>
        <v/>
      </c>
      <c r="C171" s="78" t="str">
        <f>IF(Sample_13!$H$8="","",Sample_13!$H$8)</f>
        <v/>
      </c>
      <c r="D171" s="79" t="str">
        <f>IF(UserData!$C$9&lt;&gt;"Passed","",IF(OR(C171="",B171=""),"",IF(C171=B171,"Passed","Failed")))</f>
        <v/>
      </c>
      <c r="E171" s="71" t="str">
        <f>IF(Sample_14!$C$8="","",Sample_14!$C$8)</f>
        <v/>
      </c>
      <c r="F171" s="78" t="str">
        <f>IF(Sample_14!$G$8="","",Sample_14!$G$8)</f>
        <v/>
      </c>
      <c r="G171" s="78" t="str">
        <f>IF(Sample_14!$H$8="","",Sample_14!$H$8)</f>
        <v/>
      </c>
      <c r="H171" s="79" t="str">
        <f>IF(UserData!$C$9&lt;&gt;"Passed","",IF(OR(G171="",F171=""),"",IF(G171=F171,"Passed","Failed")))</f>
        <v/>
      </c>
      <c r="I171" s="71" t="str">
        <f>IF(Sample_15!$C$8="","",Sample_15!$C$8)</f>
        <v/>
      </c>
      <c r="J171" s="78" t="str">
        <f>IF(Sample_15!$G$8="","",Sample_15!$G$8)</f>
        <v/>
      </c>
      <c r="K171" s="78" t="str">
        <f>IF(Sample_15!$H$8="","",Sample_15!$H$8)</f>
        <v/>
      </c>
      <c r="L171" s="79" t="str">
        <f>IF(UserData!$C$9&lt;&gt;"Passed","",IF(OR(K171="",J171=""),"",IF(K171=J171,"Passed","Failed")))</f>
        <v/>
      </c>
      <c r="M171" s="71" t="str">
        <f>IF(Sample_16!$C$8="","",Sample_16!$C$8)</f>
        <v/>
      </c>
      <c r="N171" s="78" t="str">
        <f>IF(Sample_16!$G$8="","",Sample_16!$G$8)</f>
        <v/>
      </c>
      <c r="O171" s="78" t="str">
        <f>IF(Sample_16!$H$8="","",Sample_16!$H$8)</f>
        <v/>
      </c>
      <c r="P171" s="79" t="str">
        <f>IF(UserData!$C$9&lt;&gt;"Passed","",IF(OR(O171="",N171=""),"",IF(O171=N171,"Passed","Failed")))</f>
        <v/>
      </c>
    </row>
    <row r="172" spans="1:16" ht="22.5" customHeight="1" x14ac:dyDescent="0.25">
      <c r="A172" s="10" t="str">
        <f>IF(Sample_13!$C$9="","",Sample_13!$C$9)</f>
        <v/>
      </c>
      <c r="B172" s="80" t="str">
        <f>IF(Sample_13!$G$9="","",Sample_13!$G$9)</f>
        <v/>
      </c>
      <c r="C172" s="80" t="str">
        <f>IF(Sample_13!$H$9="","",Sample_13!$H$9)</f>
        <v/>
      </c>
      <c r="D172" s="81" t="str">
        <f>IF(UserData!$C$9&lt;&gt;"Passed","",IF(OR(C172="",B172=""),"",IF(C172=B172,"Passed","Failed")))</f>
        <v/>
      </c>
      <c r="E172" s="10" t="str">
        <f>IF(Sample_14!$C$9="","",Sample_14!$C$9)</f>
        <v/>
      </c>
      <c r="F172" s="80" t="str">
        <f>IF(Sample_14!$G$9="","",Sample_14!$G$9)</f>
        <v/>
      </c>
      <c r="G172" s="80" t="str">
        <f>IF(Sample_14!$H$9="","",Sample_14!$H$9)</f>
        <v/>
      </c>
      <c r="H172" s="81" t="str">
        <f>IF(UserData!$C$9&lt;&gt;"Passed","",IF(OR(G172="",F172=""),"",IF(G172=F172,"Passed","Failed")))</f>
        <v/>
      </c>
      <c r="I172" s="10" t="str">
        <f>IF(Sample_15!$C$9="","",Sample_15!$C$9)</f>
        <v/>
      </c>
      <c r="J172" s="80" t="str">
        <f>IF(Sample_15!$G$9="","",Sample_15!$G$9)</f>
        <v/>
      </c>
      <c r="K172" s="80" t="str">
        <f>IF(Sample_15!$H$9="","",Sample_15!$H$9)</f>
        <v/>
      </c>
      <c r="L172" s="81" t="str">
        <f>IF(UserData!$C$9&lt;&gt;"Passed","",IF(OR(K172="",J172=""),"",IF(K172=J172,"Passed","Failed")))</f>
        <v/>
      </c>
      <c r="M172" s="10" t="str">
        <f>IF(Sample_16!$C$9="","",Sample_16!$C$9)</f>
        <v/>
      </c>
      <c r="N172" s="80" t="str">
        <f>IF(Sample_16!$G$9="","",Sample_16!$G$9)</f>
        <v/>
      </c>
      <c r="O172" s="80" t="str">
        <f>IF(Sample_16!$H$9="","",Sample_16!$H$9)</f>
        <v/>
      </c>
      <c r="P172" s="81" t="str">
        <f>IF(UserData!$C$9&lt;&gt;"Passed","",IF(OR(O172="",N172=""),"",IF(O172=N172,"Passed","Failed")))</f>
        <v/>
      </c>
    </row>
    <row r="173" spans="1:16" ht="22.5" customHeight="1" x14ac:dyDescent="0.25">
      <c r="A173" s="71" t="str">
        <f>IF(Sample_13!$C$10="","",Sample_13!$C$10)</f>
        <v/>
      </c>
      <c r="B173" s="78" t="str">
        <f>IF(Sample_13!$G$10="","",Sample_13!$G$10)</f>
        <v/>
      </c>
      <c r="C173" s="78" t="str">
        <f>IF(Sample_13!$H$10="","",Sample_13!$H$10)</f>
        <v/>
      </c>
      <c r="D173" s="79" t="str">
        <f>IF(UserData!$C$9&lt;&gt;"Passed","",IF(OR(C173="",B173=""),"",IF(C173=B173,"Passed","Failed")))</f>
        <v/>
      </c>
      <c r="E173" s="71" t="str">
        <f>IF(Sample_14!$C$10="","",Sample_14!$C$10)</f>
        <v/>
      </c>
      <c r="F173" s="78" t="str">
        <f>IF(Sample_14!$G$10="","",Sample_14!$G$10)</f>
        <v/>
      </c>
      <c r="G173" s="78" t="str">
        <f>IF(Sample_14!$H$10="","",Sample_14!$H$10)</f>
        <v/>
      </c>
      <c r="H173" s="79" t="str">
        <f>IF(UserData!$C$9&lt;&gt;"Passed","",IF(OR(G173="",F173=""),"",IF(G173=F173,"Passed","Failed")))</f>
        <v/>
      </c>
      <c r="I173" s="71" t="str">
        <f>IF(Sample_15!$C$10="","",Sample_15!$C$10)</f>
        <v/>
      </c>
      <c r="J173" s="78" t="str">
        <f>IF(Sample_15!$G$10="","",Sample_15!$G$10)</f>
        <v/>
      </c>
      <c r="K173" s="78" t="str">
        <f>IF(Sample_15!$H$10="","",Sample_15!$H$10)</f>
        <v/>
      </c>
      <c r="L173" s="79" t="str">
        <f>IF(UserData!$C$9&lt;&gt;"Passed","",IF(OR(K173="",J173=""),"",IF(K173=J173,"Passed","Failed")))</f>
        <v/>
      </c>
      <c r="M173" s="71" t="str">
        <f>IF(Sample_16!$C$10="","",Sample_16!$C$10)</f>
        <v/>
      </c>
      <c r="N173" s="78" t="str">
        <f>IF(Sample_16!$G$10="","",Sample_16!$G$10)</f>
        <v/>
      </c>
      <c r="O173" s="78" t="str">
        <f>IF(Sample_16!$H$10="","",Sample_16!$H$10)</f>
        <v/>
      </c>
      <c r="P173" s="79" t="str">
        <f>IF(UserData!$C$9&lt;&gt;"Passed","",IF(OR(O173="",N173=""),"",IF(O173=N173,"Passed","Failed")))</f>
        <v/>
      </c>
    </row>
    <row r="174" spans="1:16" ht="22.5" customHeight="1" x14ac:dyDescent="0.25">
      <c r="A174" s="10" t="str">
        <f>IF(Sample_13!$C$11="","",Sample_13!$C$11)</f>
        <v/>
      </c>
      <c r="B174" s="80" t="str">
        <f>IF(Sample_13!$G$11="","",Sample_13!$G$11)</f>
        <v/>
      </c>
      <c r="C174" s="80" t="str">
        <f>IF(Sample_13!$H$11="","",Sample_13!$H$11)</f>
        <v/>
      </c>
      <c r="D174" s="81" t="str">
        <f>IF(UserData!$C$9&lt;&gt;"Passed","",IF(OR(C174="",B174=""),"",IF(C174=B174,"Passed","Failed")))</f>
        <v/>
      </c>
      <c r="E174" s="10" t="str">
        <f>IF(Sample_14!$C$11="","",Sample_14!$C$11)</f>
        <v/>
      </c>
      <c r="F174" s="80" t="str">
        <f>IF(Sample_14!$G$11="","",Sample_14!$G$11)</f>
        <v/>
      </c>
      <c r="G174" s="80" t="str">
        <f>IF(Sample_14!$H$11="","",Sample_14!$H$11)</f>
        <v/>
      </c>
      <c r="H174" s="81" t="str">
        <f>IF(UserData!$C$9&lt;&gt;"Passed","",IF(OR(G174="",F174=""),"",IF(G174=F174,"Passed","Failed")))</f>
        <v/>
      </c>
      <c r="I174" s="10" t="str">
        <f>IF(Sample_15!$C$11="","",Sample_15!$C$11)</f>
        <v/>
      </c>
      <c r="J174" s="80" t="str">
        <f>IF(Sample_15!$G$11="","",Sample_15!$G$11)</f>
        <v/>
      </c>
      <c r="K174" s="80" t="str">
        <f>IF(Sample_15!$H$11="","",Sample_15!$H$11)</f>
        <v/>
      </c>
      <c r="L174" s="81" t="str">
        <f>IF(UserData!$C$9&lt;&gt;"Passed","",IF(OR(K174="",J174=""),"",IF(K174=J174,"Passed","Failed")))</f>
        <v/>
      </c>
      <c r="M174" s="10" t="str">
        <f>IF(Sample_16!$C$11="","",Sample_16!$C$11)</f>
        <v/>
      </c>
      <c r="N174" s="80" t="str">
        <f>IF(Sample_16!$G$11="","",Sample_16!$G$11)</f>
        <v/>
      </c>
      <c r="O174" s="80" t="str">
        <f>IF(Sample_16!$H$11="","",Sample_16!$H$11)</f>
        <v/>
      </c>
      <c r="P174" s="81" t="str">
        <f>IF(UserData!$C$9&lt;&gt;"Passed","",IF(OR(O174="",N174=""),"",IF(O174=N174,"Passed","Failed")))</f>
        <v/>
      </c>
    </row>
    <row r="175" spans="1:16" ht="22.5" customHeight="1" x14ac:dyDescent="0.25">
      <c r="A175" s="71" t="str">
        <f>IF(Sample_13!$C$12="","",Sample_13!$C$12)</f>
        <v/>
      </c>
      <c r="B175" s="78" t="str">
        <f>IF(Sample_13!$G$12="","",Sample_13!$G$12)</f>
        <v/>
      </c>
      <c r="C175" s="78" t="str">
        <f>IF(Sample_13!$H$12="","",Sample_13!$H$12)</f>
        <v/>
      </c>
      <c r="D175" s="79" t="str">
        <f>IF(UserData!$C$9&lt;&gt;"Passed","",IF(OR(C175="",B175=""),"",IF(C175=B175,"Passed","Failed")))</f>
        <v/>
      </c>
      <c r="E175" s="71" t="str">
        <f>IF(Sample_14!$C$12="","",Sample_14!$C$12)</f>
        <v/>
      </c>
      <c r="F175" s="78" t="str">
        <f>IF(Sample_14!$G$12="","",Sample_14!$G$12)</f>
        <v/>
      </c>
      <c r="G175" s="78" t="str">
        <f>IF(Sample_14!$H$12="","",Sample_14!$H$12)</f>
        <v/>
      </c>
      <c r="H175" s="79" t="str">
        <f>IF(UserData!$C$9&lt;&gt;"Passed","",IF(OR(G175="",F175=""),"",IF(G175=F175,"Passed","Failed")))</f>
        <v/>
      </c>
      <c r="I175" s="71" t="str">
        <f>IF(Sample_15!$C$12="","",Sample_15!$C$12)</f>
        <v/>
      </c>
      <c r="J175" s="78" t="str">
        <f>IF(Sample_15!$G$12="","",Sample_15!$G$12)</f>
        <v/>
      </c>
      <c r="K175" s="78" t="str">
        <f>IF(Sample_15!$H$12="","",Sample_15!$H$12)</f>
        <v/>
      </c>
      <c r="L175" s="79" t="str">
        <f>IF(UserData!$C$9&lt;&gt;"Passed","",IF(OR(K175="",J175=""),"",IF(K175=J175,"Passed","Failed")))</f>
        <v/>
      </c>
      <c r="M175" s="71" t="str">
        <f>IF(Sample_16!$C$12="","",Sample_16!$C$12)</f>
        <v/>
      </c>
      <c r="N175" s="78" t="str">
        <f>IF(Sample_16!$G$12="","",Sample_16!$G$12)</f>
        <v/>
      </c>
      <c r="O175" s="78" t="str">
        <f>IF(Sample_16!$H$12="","",Sample_16!$H$12)</f>
        <v/>
      </c>
      <c r="P175" s="79" t="str">
        <f>IF(UserData!$C$9&lt;&gt;"Passed","",IF(OR(O175="",N175=""),"",IF(O175=N175,"Passed","Failed")))</f>
        <v/>
      </c>
    </row>
    <row r="176" spans="1:16" ht="22.5" customHeight="1" x14ac:dyDescent="0.25">
      <c r="A176" s="10" t="str">
        <f>IF(Sample_13!$C$13="","",Sample_13!$C$13)</f>
        <v/>
      </c>
      <c r="B176" s="80" t="str">
        <f>IF(Sample_13!$G$13="","",Sample_13!$G$13)</f>
        <v/>
      </c>
      <c r="C176" s="80" t="str">
        <f>IF(Sample_13!$H$13="","",Sample_13!$H$13)</f>
        <v/>
      </c>
      <c r="D176" s="81" t="str">
        <f>IF(UserData!$C$9&lt;&gt;"Passed","",IF(OR(C176="",B176=""),"",IF(C176=B176,"Passed","Failed")))</f>
        <v/>
      </c>
      <c r="E176" s="10" t="str">
        <f>IF(Sample_14!$C$13="","",Sample_14!$C$13)</f>
        <v/>
      </c>
      <c r="F176" s="80" t="str">
        <f>IF(Sample_14!$G$13="","",Sample_14!$G$13)</f>
        <v/>
      </c>
      <c r="G176" s="80" t="str">
        <f>IF(Sample_14!$H$13="","",Sample_14!$H$13)</f>
        <v/>
      </c>
      <c r="H176" s="81" t="str">
        <f>IF(UserData!$C$9&lt;&gt;"Passed","",IF(OR(G176="",F176=""),"",IF(G176=F176,"Passed","Failed")))</f>
        <v/>
      </c>
      <c r="I176" s="10" t="str">
        <f>IF(Sample_15!$C$13="","",Sample_15!$C$13)</f>
        <v/>
      </c>
      <c r="J176" s="80" t="str">
        <f>IF(Sample_15!$G$13="","",Sample_15!$G$13)</f>
        <v/>
      </c>
      <c r="K176" s="80" t="str">
        <f>IF(Sample_15!$H$13="","",Sample_15!$H$13)</f>
        <v/>
      </c>
      <c r="L176" s="81" t="str">
        <f>IF(UserData!$C$9&lt;&gt;"Passed","",IF(OR(K176="",J176=""),"",IF(K176=J176,"Passed","Failed")))</f>
        <v/>
      </c>
      <c r="M176" s="10" t="str">
        <f>IF(Sample_16!$C$13="","",Sample_16!$C$13)</f>
        <v/>
      </c>
      <c r="N176" s="80" t="str">
        <f>IF(Sample_16!$G$13="","",Sample_16!$G$13)</f>
        <v/>
      </c>
      <c r="O176" s="80" t="str">
        <f>IF(Sample_16!$H$13="","",Sample_16!$H$13)</f>
        <v/>
      </c>
      <c r="P176" s="81" t="str">
        <f>IF(UserData!$C$9&lt;&gt;"Passed","",IF(OR(O176="",N176=""),"",IF(O176=N176,"Passed","Failed")))</f>
        <v/>
      </c>
    </row>
    <row r="177" spans="1:16" ht="22.5" customHeight="1" x14ac:dyDescent="0.25">
      <c r="A177" s="71" t="str">
        <f>IF(Sample_13!$C$14="","",Sample_13!$C$14)</f>
        <v/>
      </c>
      <c r="B177" s="78" t="str">
        <f>IF(Sample_13!$G$14="","",Sample_13!$G$14)</f>
        <v/>
      </c>
      <c r="C177" s="78" t="str">
        <f>IF(Sample_13!$H$14="","",Sample_13!$H$14)</f>
        <v/>
      </c>
      <c r="D177" s="79" t="str">
        <f>IF(UserData!$C$9&lt;&gt;"Passed","",IF(OR(C177="",B177=""),"",IF(C177=B177,"Passed","Failed")))</f>
        <v/>
      </c>
      <c r="E177" s="71" t="str">
        <f>IF(Sample_14!$C$14="","",Sample_14!$C$14)</f>
        <v/>
      </c>
      <c r="F177" s="78" t="str">
        <f>IF(Sample_14!$G$14="","",Sample_14!$G$14)</f>
        <v/>
      </c>
      <c r="G177" s="78" t="str">
        <f>IF(Sample_14!$H$14="","",Sample_14!$H$14)</f>
        <v/>
      </c>
      <c r="H177" s="79" t="str">
        <f>IF(UserData!$C$9&lt;&gt;"Passed","",IF(OR(G177="",F177=""),"",IF(G177=F177,"Passed","Failed")))</f>
        <v/>
      </c>
      <c r="I177" s="71" t="str">
        <f>IF(Sample_15!$C$14="","",Sample_15!$C$14)</f>
        <v/>
      </c>
      <c r="J177" s="78" t="str">
        <f>IF(Sample_15!$G$14="","",Sample_15!$G$14)</f>
        <v/>
      </c>
      <c r="K177" s="78" t="str">
        <f>IF(Sample_15!$H$14="","",Sample_15!$H$14)</f>
        <v/>
      </c>
      <c r="L177" s="79" t="str">
        <f>IF(UserData!$C$9&lt;&gt;"Passed","",IF(OR(K177="",J177=""),"",IF(K177=J177,"Passed","Failed")))</f>
        <v/>
      </c>
      <c r="M177" s="71" t="str">
        <f>IF(Sample_16!$C$14="","",Sample_16!$C$14)</f>
        <v/>
      </c>
      <c r="N177" s="78" t="str">
        <f>IF(Sample_16!$G$14="","",Sample_16!$G$14)</f>
        <v/>
      </c>
      <c r="O177" s="78" t="str">
        <f>IF(Sample_16!$H$14="","",Sample_16!$H$14)</f>
        <v/>
      </c>
      <c r="P177" s="79" t="str">
        <f>IF(UserData!$C$9&lt;&gt;"Passed","",IF(OR(O177="",N177=""),"",IF(O177=N177,"Passed","Failed")))</f>
        <v/>
      </c>
    </row>
    <row r="178" spans="1:16" ht="22.5" customHeight="1" x14ac:dyDescent="0.25">
      <c r="A178" s="10" t="str">
        <f>IF(Sample_13!$C$15="","",Sample_13!$C$15)</f>
        <v/>
      </c>
      <c r="B178" s="80" t="str">
        <f>IF(Sample_13!$G$15="","",Sample_13!$G$15)</f>
        <v/>
      </c>
      <c r="C178" s="80" t="str">
        <f>IF(Sample_13!$H$15="","",Sample_13!$H$15)</f>
        <v/>
      </c>
      <c r="D178" s="81" t="str">
        <f>IF(UserData!$C$9&lt;&gt;"Passed","",IF(OR(C178="",B178=""),"",IF(C178=B178,"Passed","Failed")))</f>
        <v/>
      </c>
      <c r="E178" s="10" t="str">
        <f>IF(Sample_14!$C$15="","",Sample_14!$C$15)</f>
        <v/>
      </c>
      <c r="F178" s="80" t="str">
        <f>IF(Sample_14!$G$15="","",Sample_14!$G$15)</f>
        <v/>
      </c>
      <c r="G178" s="80" t="str">
        <f>IF(Sample_14!$H$15="","",Sample_14!$H$15)</f>
        <v/>
      </c>
      <c r="H178" s="81" t="str">
        <f>IF(UserData!$C$9&lt;&gt;"Passed","",IF(OR(G178="",F178=""),"",IF(G178=F178,"Passed","Failed")))</f>
        <v/>
      </c>
      <c r="I178" s="10" t="str">
        <f>IF(Sample_15!$C$15="","",Sample_15!$C$15)</f>
        <v/>
      </c>
      <c r="J178" s="80" t="str">
        <f>IF(Sample_15!$G$15="","",Sample_15!$G$15)</f>
        <v/>
      </c>
      <c r="K178" s="80" t="str">
        <f>IF(Sample_15!$H$15="","",Sample_15!$H$15)</f>
        <v/>
      </c>
      <c r="L178" s="81" t="str">
        <f>IF(UserData!$C$9&lt;&gt;"Passed","",IF(OR(K178="",J178=""),"",IF(K178=J178,"Passed","Failed")))</f>
        <v/>
      </c>
      <c r="M178" s="10" t="str">
        <f>IF(Sample_16!$C$15="","",Sample_16!$C$15)</f>
        <v/>
      </c>
      <c r="N178" s="80" t="str">
        <f>IF(Sample_16!$G$15="","",Sample_16!$G$15)</f>
        <v/>
      </c>
      <c r="O178" s="80" t="str">
        <f>IF(Sample_16!$H$15="","",Sample_16!$H$15)</f>
        <v/>
      </c>
      <c r="P178" s="81" t="str">
        <f>IF(UserData!$C$9&lt;&gt;"Passed","",IF(OR(O178="",N178=""),"",IF(O178=N178,"Passed","Failed")))</f>
        <v/>
      </c>
    </row>
    <row r="179" spans="1:16" ht="22.5" customHeight="1" x14ac:dyDescent="0.25">
      <c r="A179" s="71" t="str">
        <f>IF(Sample_13!$C$16="","",Sample_13!$C$16)</f>
        <v/>
      </c>
      <c r="B179" s="78" t="str">
        <f>IF(Sample_13!$G$16="","",Sample_13!$G$16)</f>
        <v/>
      </c>
      <c r="C179" s="78" t="str">
        <f>IF(Sample_13!$H$16="","",Sample_13!$H$16)</f>
        <v/>
      </c>
      <c r="D179" s="79" t="str">
        <f>IF(UserData!$C$9&lt;&gt;"Passed","",IF(OR(C179="",B179=""),"",IF(C179=B179,"Passed","Failed")))</f>
        <v/>
      </c>
      <c r="E179" s="71" t="str">
        <f>IF(Sample_14!$C$16="","",Sample_14!$C$16)</f>
        <v/>
      </c>
      <c r="F179" s="78" t="str">
        <f>IF(Sample_14!$G$16="","",Sample_14!$G$16)</f>
        <v/>
      </c>
      <c r="G179" s="78" t="str">
        <f>IF(Sample_14!$H$16="","",Sample_14!$H$16)</f>
        <v/>
      </c>
      <c r="H179" s="79" t="str">
        <f>IF(UserData!$C$9&lt;&gt;"Passed","",IF(OR(G179="",F179=""),"",IF(G179=F179,"Passed","Failed")))</f>
        <v/>
      </c>
      <c r="I179" s="71" t="str">
        <f>IF(Sample_15!$C$16="","",Sample_15!$C$16)</f>
        <v/>
      </c>
      <c r="J179" s="78" t="str">
        <f>IF(Sample_15!$G$16="","",Sample_15!$G$16)</f>
        <v/>
      </c>
      <c r="K179" s="78" t="str">
        <f>IF(Sample_15!$H$16="","",Sample_15!$H$16)</f>
        <v/>
      </c>
      <c r="L179" s="79" t="str">
        <f>IF(UserData!$C$9&lt;&gt;"Passed","",IF(OR(K179="",J179=""),"",IF(K179=J179,"Passed","Failed")))</f>
        <v/>
      </c>
      <c r="M179" s="71" t="str">
        <f>IF(Sample_16!$C$16="","",Sample_16!$C$16)</f>
        <v/>
      </c>
      <c r="N179" s="78" t="str">
        <f>IF(Sample_16!$G$16="","",Sample_16!$G$16)</f>
        <v/>
      </c>
      <c r="O179" s="78" t="str">
        <f>IF(Sample_16!$H$16="","",Sample_16!$H$16)</f>
        <v/>
      </c>
      <c r="P179" s="79" t="str">
        <f>IF(UserData!$C$9&lt;&gt;"Passed","",IF(OR(O179="",N179=""),"",IF(O179=N179,"Passed","Failed")))</f>
        <v/>
      </c>
    </row>
    <row r="180" spans="1:16" ht="22.5" customHeight="1" x14ac:dyDescent="0.25">
      <c r="A180" s="10" t="str">
        <f>IF(Sample_13!$C$17="","",Sample_13!$C$17)</f>
        <v/>
      </c>
      <c r="B180" s="80" t="str">
        <f>IF(Sample_13!$G$17="","",Sample_13!$G$17)</f>
        <v/>
      </c>
      <c r="C180" s="80" t="str">
        <f>IF(Sample_13!$H$17="","",Sample_13!$H$17)</f>
        <v/>
      </c>
      <c r="D180" s="81" t="str">
        <f>IF(UserData!$C$9&lt;&gt;"Passed","",IF(OR(C180="",B180=""),"",IF(C180=B180,"Passed","Failed")))</f>
        <v/>
      </c>
      <c r="E180" s="10" t="str">
        <f>IF(Sample_14!$C$17="","",Sample_14!$C$17)</f>
        <v/>
      </c>
      <c r="F180" s="80" t="str">
        <f>IF(Sample_14!$G$17="","",Sample_14!$G$17)</f>
        <v/>
      </c>
      <c r="G180" s="80" t="str">
        <f>IF(Sample_14!$H$17="","",Sample_14!$H$17)</f>
        <v/>
      </c>
      <c r="H180" s="81" t="str">
        <f>IF(UserData!$C$9&lt;&gt;"Passed","",IF(OR(G180="",F180=""),"",IF(G180=F180,"Passed","Failed")))</f>
        <v/>
      </c>
      <c r="I180" s="10" t="str">
        <f>IF(Sample_15!$C$17="","",Sample_15!$C$17)</f>
        <v/>
      </c>
      <c r="J180" s="80" t="str">
        <f>IF(Sample_15!$G$17="","",Sample_15!$G$17)</f>
        <v/>
      </c>
      <c r="K180" s="80" t="str">
        <f>IF(Sample_15!$H$17="","",Sample_15!$H$17)</f>
        <v/>
      </c>
      <c r="L180" s="81" t="str">
        <f>IF(UserData!$C$9&lt;&gt;"Passed","",IF(OR(K180="",J180=""),"",IF(K180=J180,"Passed","Failed")))</f>
        <v/>
      </c>
      <c r="M180" s="10" t="str">
        <f>IF(Sample_16!$C$17="","",Sample_16!$C$17)</f>
        <v/>
      </c>
      <c r="N180" s="80" t="str">
        <f>IF(Sample_16!$G$17="","",Sample_16!$G$17)</f>
        <v/>
      </c>
      <c r="O180" s="80" t="str">
        <f>IF(Sample_16!$H$17="","",Sample_16!$H$17)</f>
        <v/>
      </c>
      <c r="P180" s="81" t="str">
        <f>IF(UserData!$C$9&lt;&gt;"Passed","",IF(OR(O180="",N180=""),"",IF(O180=N180,"Passed","Failed")))</f>
        <v/>
      </c>
    </row>
    <row r="181" spans="1:16" ht="22.5" customHeight="1" x14ac:dyDescent="0.25">
      <c r="A181" s="71" t="str">
        <f>IF(Sample_13!$C$18="","",Sample_13!$C$18)</f>
        <v/>
      </c>
      <c r="B181" s="78" t="str">
        <f>IF(Sample_13!$G$18="","",Sample_13!$G$18)</f>
        <v/>
      </c>
      <c r="C181" s="78" t="str">
        <f>IF(Sample_13!$H$18="","",Sample_13!$H$18)</f>
        <v/>
      </c>
      <c r="D181" s="79" t="str">
        <f>IF(UserData!$C$9&lt;&gt;"Passed","",IF(OR(C181="",B181=""),"",IF(C181=B181,"Passed","Failed")))</f>
        <v/>
      </c>
      <c r="E181" s="71" t="str">
        <f>IF(Sample_14!$C$18="","",Sample_14!$C$18)</f>
        <v/>
      </c>
      <c r="F181" s="78" t="str">
        <f>IF(Sample_14!$G$18="","",Sample_14!$G$18)</f>
        <v/>
      </c>
      <c r="G181" s="78" t="str">
        <f>IF(Sample_14!$H$18="","",Sample_14!$H$18)</f>
        <v/>
      </c>
      <c r="H181" s="79" t="str">
        <f>IF(UserData!$C$9&lt;&gt;"Passed","",IF(OR(G181="",F181=""),"",IF(G181=F181,"Passed","Failed")))</f>
        <v/>
      </c>
      <c r="I181" s="71" t="str">
        <f>IF(Sample_15!$C$18="","",Sample_15!$C$18)</f>
        <v/>
      </c>
      <c r="J181" s="78" t="str">
        <f>IF(Sample_15!$G$18="","",Sample_15!$G$18)</f>
        <v/>
      </c>
      <c r="K181" s="78" t="str">
        <f>IF(Sample_15!$H$18="","",Sample_15!$H$18)</f>
        <v/>
      </c>
      <c r="L181" s="79" t="str">
        <f>IF(UserData!$C$9&lt;&gt;"Passed","",IF(OR(K181="",J181=""),"",IF(K181=J181,"Passed","Failed")))</f>
        <v/>
      </c>
      <c r="M181" s="71" t="str">
        <f>IF(Sample_16!$C$18="","",Sample_16!$C$18)</f>
        <v/>
      </c>
      <c r="N181" s="78" t="str">
        <f>IF(Sample_16!$G$18="","",Sample_16!$G$18)</f>
        <v/>
      </c>
      <c r="O181" s="78" t="str">
        <f>IF(Sample_16!$H$18="","",Sample_16!$H$18)</f>
        <v/>
      </c>
      <c r="P181" s="79" t="str">
        <f>IF(UserData!$C$9&lt;&gt;"Passed","",IF(OR(O181="",N181=""),"",IF(O181=N181,"Passed","Failed")))</f>
        <v/>
      </c>
    </row>
    <row r="182" spans="1:16" ht="22.5" customHeight="1" x14ac:dyDescent="0.25">
      <c r="A182" s="10" t="str">
        <f>IF(Sample_13!$C$19="","",Sample_13!$C$19)</f>
        <v/>
      </c>
      <c r="B182" s="80" t="str">
        <f>IF(Sample_13!$G$19="","",Sample_13!$G$19)</f>
        <v/>
      </c>
      <c r="C182" s="80" t="str">
        <f>IF(Sample_13!$H$19="","",Sample_13!$H$19)</f>
        <v/>
      </c>
      <c r="D182" s="81" t="str">
        <f>IF(UserData!$C$9&lt;&gt;"Passed","",IF(OR(C182="",B182=""),"",IF(C182=B182,"Passed","Failed")))</f>
        <v/>
      </c>
      <c r="E182" s="10" t="str">
        <f>IF(Sample_14!$C$19="","",Sample_14!$C$19)</f>
        <v/>
      </c>
      <c r="F182" s="80" t="str">
        <f>IF(Sample_14!$G$19="","",Sample_14!$G$19)</f>
        <v/>
      </c>
      <c r="G182" s="80" t="str">
        <f>IF(Sample_14!$H$19="","",Sample_14!$H$19)</f>
        <v/>
      </c>
      <c r="H182" s="81" t="str">
        <f>IF(UserData!$C$9&lt;&gt;"Passed","",IF(OR(G182="",F182=""),"",IF(G182=F182,"Passed","Failed")))</f>
        <v/>
      </c>
      <c r="I182" s="10" t="str">
        <f>IF(Sample_15!$C$19="","",Sample_15!$C$19)</f>
        <v/>
      </c>
      <c r="J182" s="80" t="str">
        <f>IF(Sample_15!$G$19="","",Sample_15!$G$19)</f>
        <v/>
      </c>
      <c r="K182" s="80" t="str">
        <f>IF(Sample_15!$H$19="","",Sample_15!$H$19)</f>
        <v/>
      </c>
      <c r="L182" s="81" t="str">
        <f>IF(UserData!$C$9&lt;&gt;"Passed","",IF(OR(K182="",J182=""),"",IF(K182=J182,"Passed","Failed")))</f>
        <v/>
      </c>
      <c r="M182" s="10" t="str">
        <f>IF(Sample_16!$C$19="","",Sample_16!$C$19)</f>
        <v/>
      </c>
      <c r="N182" s="80" t="str">
        <f>IF(Sample_16!$G$19="","",Sample_16!$G$19)</f>
        <v/>
      </c>
      <c r="O182" s="80" t="str">
        <f>IF(Sample_16!$H$19="","",Sample_16!$H$19)</f>
        <v/>
      </c>
      <c r="P182" s="81" t="str">
        <f>IF(UserData!$C$9&lt;&gt;"Passed","",IF(OR(O182="",N182=""),"",IF(O182=N182,"Passed","Failed")))</f>
        <v/>
      </c>
    </row>
    <row r="183" spans="1:16" ht="22.5" customHeight="1" x14ac:dyDescent="0.25">
      <c r="A183" s="71" t="str">
        <f>IF(Sample_13!$C$20="","",Sample_13!$C$20)</f>
        <v/>
      </c>
      <c r="B183" s="78" t="str">
        <f>IF(Sample_13!$G$20="","",Sample_13!$G$20)</f>
        <v/>
      </c>
      <c r="C183" s="78" t="str">
        <f>IF(Sample_13!$H$20="","",Sample_13!$H$20)</f>
        <v/>
      </c>
      <c r="D183" s="79" t="str">
        <f>IF(UserData!$C$9&lt;&gt;"Passed","",IF(OR(C183="",B183=""),"",IF(C183=B183,"Passed","Failed")))</f>
        <v/>
      </c>
      <c r="E183" s="71" t="str">
        <f>IF(Sample_14!$C$20="","",Sample_14!$C$20)</f>
        <v/>
      </c>
      <c r="F183" s="78" t="str">
        <f>IF(Sample_14!$G$20="","",Sample_14!$G$20)</f>
        <v/>
      </c>
      <c r="G183" s="78" t="str">
        <f>IF(Sample_14!$H$20="","",Sample_14!$H$20)</f>
        <v/>
      </c>
      <c r="H183" s="79" t="str">
        <f>IF(UserData!$C$9&lt;&gt;"Passed","",IF(OR(G183="",F183=""),"",IF(G183=F183,"Passed","Failed")))</f>
        <v/>
      </c>
      <c r="I183" s="71" t="str">
        <f>IF(Sample_15!$C$20="","",Sample_15!$C$20)</f>
        <v/>
      </c>
      <c r="J183" s="78" t="str">
        <f>IF(Sample_15!$G$20="","",Sample_15!$G$20)</f>
        <v/>
      </c>
      <c r="K183" s="78" t="str">
        <f>IF(Sample_15!$H$20="","",Sample_15!$H$20)</f>
        <v/>
      </c>
      <c r="L183" s="79" t="str">
        <f>IF(UserData!$C$9&lt;&gt;"Passed","",IF(OR(K183="",J183=""),"",IF(K183=J183,"Passed","Failed")))</f>
        <v/>
      </c>
      <c r="M183" s="71" t="str">
        <f>IF(Sample_16!$C$20="","",Sample_16!$C$20)</f>
        <v/>
      </c>
      <c r="N183" s="78" t="str">
        <f>IF(Sample_16!$G$20="","",Sample_16!$G$20)</f>
        <v/>
      </c>
      <c r="O183" s="78" t="str">
        <f>IF(Sample_16!$H$20="","",Sample_16!$H$20)</f>
        <v/>
      </c>
      <c r="P183" s="79" t="str">
        <f>IF(UserData!$C$9&lt;&gt;"Passed","",IF(OR(O183="",N183=""),"",IF(O183=N183,"Passed","Failed")))</f>
        <v/>
      </c>
    </row>
    <row r="184" spans="1:16" ht="22.5" customHeight="1" x14ac:dyDescent="0.25">
      <c r="A184" s="10" t="str">
        <f>IF(Sample_13!$C$21="","",Sample_13!$C$21)</f>
        <v/>
      </c>
      <c r="B184" s="80" t="str">
        <f>IF(Sample_13!$G$21="","",Sample_13!$G$21)</f>
        <v/>
      </c>
      <c r="C184" s="80" t="str">
        <f>IF(Sample_13!$H$21="","",Sample_13!$H$21)</f>
        <v/>
      </c>
      <c r="D184" s="81" t="str">
        <f>IF(UserData!$C$9&lt;&gt;"Passed","",IF(OR(C184="",B184=""),"",IF(C184=B184,"Passed","Failed")))</f>
        <v/>
      </c>
      <c r="E184" s="10" t="str">
        <f>IF(Sample_14!$C$21="","",Sample_14!$C$21)</f>
        <v/>
      </c>
      <c r="F184" s="80" t="str">
        <f>IF(Sample_14!$G$21="","",Sample_14!$G$21)</f>
        <v/>
      </c>
      <c r="G184" s="80" t="str">
        <f>IF(Sample_14!$H$21="","",Sample_14!$H$21)</f>
        <v/>
      </c>
      <c r="H184" s="81" t="str">
        <f>IF(UserData!$C$9&lt;&gt;"Passed","",IF(OR(G184="",F184=""),"",IF(G184=F184,"Passed","Failed")))</f>
        <v/>
      </c>
      <c r="I184" s="10" t="str">
        <f>IF(Sample_15!$C$21="","",Sample_15!$C$21)</f>
        <v/>
      </c>
      <c r="J184" s="80" t="str">
        <f>IF(Sample_15!$G$21="","",Sample_15!$G$21)</f>
        <v/>
      </c>
      <c r="K184" s="80" t="str">
        <f>IF(Sample_15!$H$21="","",Sample_15!$H$21)</f>
        <v/>
      </c>
      <c r="L184" s="81" t="str">
        <f>IF(UserData!$C$9&lt;&gt;"Passed","",IF(OR(K184="",J184=""),"",IF(K184=J184,"Passed","Failed")))</f>
        <v/>
      </c>
      <c r="M184" s="10" t="str">
        <f>IF(Sample_16!$C$21="","",Sample_16!$C$21)</f>
        <v/>
      </c>
      <c r="N184" s="80" t="str">
        <f>IF(Sample_16!$G$21="","",Sample_16!$G$21)</f>
        <v/>
      </c>
      <c r="O184" s="80" t="str">
        <f>IF(Sample_16!$H$21="","",Sample_16!$H$21)</f>
        <v/>
      </c>
      <c r="P184" s="81" t="str">
        <f>IF(UserData!$C$9&lt;&gt;"Passed","",IF(OR(O184="",N184=""),"",IF(O184=N184,"Passed","Failed")))</f>
        <v/>
      </c>
    </row>
    <row r="185" spans="1:16" ht="22.5" customHeight="1" x14ac:dyDescent="0.25">
      <c r="A185" s="71" t="str">
        <f>IF(Sample_13!$C$22="","",Sample_13!$C$22)</f>
        <v/>
      </c>
      <c r="B185" s="78" t="str">
        <f>IF(Sample_13!$G$22="","",Sample_13!$G$22)</f>
        <v/>
      </c>
      <c r="C185" s="78" t="str">
        <f>IF(Sample_13!$H$22="","",Sample_13!$H$22)</f>
        <v/>
      </c>
      <c r="D185" s="79" t="str">
        <f>IF(UserData!$C$9&lt;&gt;"Passed","",IF(OR(C185="",B185=""),"",IF(C185=B185,"Passed","Failed")))</f>
        <v/>
      </c>
      <c r="E185" s="71" t="str">
        <f>IF(Sample_14!$C$22="","",Sample_14!$C$22)</f>
        <v/>
      </c>
      <c r="F185" s="78" t="str">
        <f>IF(Sample_14!$G$22="","",Sample_14!$G$22)</f>
        <v/>
      </c>
      <c r="G185" s="78" t="str">
        <f>IF(Sample_14!$H$22="","",Sample_14!$H$22)</f>
        <v/>
      </c>
      <c r="H185" s="79" t="str">
        <f>IF(UserData!$C$9&lt;&gt;"Passed","",IF(OR(G185="",F185=""),"",IF(G185=F185,"Passed","Failed")))</f>
        <v/>
      </c>
      <c r="I185" s="71" t="str">
        <f>IF(Sample_15!$C$22="","",Sample_15!$C$22)</f>
        <v/>
      </c>
      <c r="J185" s="78" t="str">
        <f>IF(Sample_15!$G$22="","",Sample_15!$G$22)</f>
        <v/>
      </c>
      <c r="K185" s="78" t="str">
        <f>IF(Sample_15!$H$22="","",Sample_15!$H$22)</f>
        <v/>
      </c>
      <c r="L185" s="79" t="str">
        <f>IF(UserData!$C$9&lt;&gt;"Passed","",IF(OR(K185="",J185=""),"",IF(K185=J185,"Passed","Failed")))</f>
        <v/>
      </c>
      <c r="M185" s="71" t="str">
        <f>IF(Sample_16!$C$22="","",Sample_16!$C$22)</f>
        <v/>
      </c>
      <c r="N185" s="78" t="str">
        <f>IF(Sample_16!$G$22="","",Sample_16!$G$22)</f>
        <v/>
      </c>
      <c r="O185" s="78" t="str">
        <f>IF(Sample_16!$H$22="","",Sample_16!$H$22)</f>
        <v/>
      </c>
      <c r="P185" s="79" t="str">
        <f>IF(UserData!$C$9&lt;&gt;"Passed","",IF(OR(O185="",N185=""),"",IF(O185=N185,"Passed","Failed")))</f>
        <v/>
      </c>
    </row>
    <row r="186" spans="1:16" ht="22.5" customHeight="1" x14ac:dyDescent="0.25">
      <c r="A186" s="10" t="str">
        <f>IF(Sample_13!$C$23="","",Sample_13!$C$23)</f>
        <v/>
      </c>
      <c r="B186" s="80" t="str">
        <f>IF(Sample_13!$G$23="","",Sample_13!$G$23)</f>
        <v/>
      </c>
      <c r="C186" s="80" t="str">
        <f>IF(Sample_13!$H$23="","",Sample_13!$H$23)</f>
        <v/>
      </c>
      <c r="D186" s="81" t="str">
        <f>IF(UserData!$C$9&lt;&gt;"Passed","",IF(OR(C186="",B186=""),"",IF(C186=B186,"Passed","Failed")))</f>
        <v/>
      </c>
      <c r="E186" s="10" t="str">
        <f>IF(Sample_14!$C$23="","",Sample_14!$C$23)</f>
        <v/>
      </c>
      <c r="F186" s="80" t="str">
        <f>IF(Sample_14!$G$23="","",Sample_14!$G$23)</f>
        <v/>
      </c>
      <c r="G186" s="80" t="str">
        <f>IF(Sample_14!$H$23="","",Sample_14!$H$23)</f>
        <v/>
      </c>
      <c r="H186" s="81" t="str">
        <f>IF(UserData!$C$9&lt;&gt;"Passed","",IF(OR(G186="",F186=""),"",IF(G186=F186,"Passed","Failed")))</f>
        <v/>
      </c>
      <c r="I186" s="10" t="str">
        <f>IF(Sample_15!$C$23="","",Sample_15!$C$23)</f>
        <v/>
      </c>
      <c r="J186" s="80" t="str">
        <f>IF(Sample_15!$G$23="","",Sample_15!$G$23)</f>
        <v/>
      </c>
      <c r="K186" s="80" t="str">
        <f>IF(Sample_15!$H$23="","",Sample_15!$H$23)</f>
        <v/>
      </c>
      <c r="L186" s="81" t="str">
        <f>IF(UserData!$C$9&lt;&gt;"Passed","",IF(OR(K186="",J186=""),"",IF(K186=J186,"Passed","Failed")))</f>
        <v/>
      </c>
      <c r="M186" s="10" t="str">
        <f>IF(Sample_16!$C$23="","",Sample_16!$C$23)</f>
        <v/>
      </c>
      <c r="N186" s="80" t="str">
        <f>IF(Sample_16!$G$23="","",Sample_16!$G$23)</f>
        <v/>
      </c>
      <c r="O186" s="80" t="str">
        <f>IF(Sample_16!$H$23="","",Sample_16!$H$23)</f>
        <v/>
      </c>
      <c r="P186" s="81" t="str">
        <f>IF(UserData!$C$9&lt;&gt;"Passed","",IF(OR(O186="",N186=""),"",IF(O186=N186,"Passed","Failed")))</f>
        <v/>
      </c>
    </row>
    <row r="187" spans="1:16" ht="22.5" customHeight="1" x14ac:dyDescent="0.25">
      <c r="A187" s="71" t="str">
        <f>IF(Sample_13!$C$24="","",Sample_13!$C$24)</f>
        <v/>
      </c>
      <c r="B187" s="78" t="str">
        <f>IF(Sample_13!$G$24="","",Sample_13!$G$24)</f>
        <v/>
      </c>
      <c r="C187" s="78" t="str">
        <f>IF(Sample_13!$H$24="","",Sample_13!$H$24)</f>
        <v/>
      </c>
      <c r="D187" s="79" t="str">
        <f>IF(UserData!$C$9&lt;&gt;"Passed","",IF(OR(C187="",B187=""),"",IF(C187=B187,"Passed","Failed")))</f>
        <v/>
      </c>
      <c r="E187" s="71" t="str">
        <f>IF(Sample_14!$C$24="","",Sample_14!$C$24)</f>
        <v/>
      </c>
      <c r="F187" s="78" t="str">
        <f>IF(Sample_14!$G$24="","",Sample_14!$G$24)</f>
        <v/>
      </c>
      <c r="G187" s="78" t="str">
        <f>IF(Sample_14!$H$24="","",Sample_14!$H$24)</f>
        <v/>
      </c>
      <c r="H187" s="79" t="str">
        <f>IF(UserData!$C$9&lt;&gt;"Passed","",IF(OR(G187="",F187=""),"",IF(G187=F187,"Passed","Failed")))</f>
        <v/>
      </c>
      <c r="I187" s="71" t="str">
        <f>IF(Sample_15!$C$24="","",Sample_15!$C$24)</f>
        <v/>
      </c>
      <c r="J187" s="78" t="str">
        <f>IF(Sample_15!$G$24="","",Sample_15!$G$24)</f>
        <v/>
      </c>
      <c r="K187" s="78" t="str">
        <f>IF(Sample_15!$H$24="","",Sample_15!$H$24)</f>
        <v/>
      </c>
      <c r="L187" s="79" t="str">
        <f>IF(UserData!$C$9&lt;&gt;"Passed","",IF(OR(K187="",J187=""),"",IF(K187=J187,"Passed","Failed")))</f>
        <v/>
      </c>
      <c r="M187" s="71" t="str">
        <f>IF(Sample_16!$C$24="","",Sample_16!$C$24)</f>
        <v/>
      </c>
      <c r="N187" s="78" t="str">
        <f>IF(Sample_16!$G$24="","",Sample_16!$G$24)</f>
        <v/>
      </c>
      <c r="O187" s="78" t="str">
        <f>IF(Sample_16!$H$24="","",Sample_16!$H$24)</f>
        <v/>
      </c>
      <c r="P187" s="79" t="str">
        <f>IF(UserData!$C$9&lt;&gt;"Passed","",IF(OR(O187="",N187=""),"",IF(O187=N187,"Passed","Failed")))</f>
        <v/>
      </c>
    </row>
    <row r="188" spans="1:16" ht="22.5" customHeight="1" x14ac:dyDescent="0.25">
      <c r="A188" s="10" t="str">
        <f>IF(Sample_13!$C$25="","",Sample_13!$C$25)</f>
        <v/>
      </c>
      <c r="B188" s="80" t="str">
        <f>IF(Sample_13!$G$25="","",Sample_13!$G$25)</f>
        <v/>
      </c>
      <c r="C188" s="80" t="str">
        <f>IF(Sample_13!$H$25="","",Sample_13!$H$25)</f>
        <v/>
      </c>
      <c r="D188" s="81" t="str">
        <f>IF(UserData!$C$9&lt;&gt;"Passed","",IF(OR(C188="",B188=""),"",IF(C188=B188,"Passed","Failed")))</f>
        <v/>
      </c>
      <c r="E188" s="10" t="str">
        <f>IF(Sample_14!$C$25="","",Sample_14!$C$25)</f>
        <v/>
      </c>
      <c r="F188" s="80" t="str">
        <f>IF(Sample_14!$G$25="","",Sample_14!$G$25)</f>
        <v/>
      </c>
      <c r="G188" s="80" t="str">
        <f>IF(Sample_14!$H$25="","",Sample_14!$H$25)</f>
        <v/>
      </c>
      <c r="H188" s="81" t="str">
        <f>IF(UserData!$C$9&lt;&gt;"Passed","",IF(OR(G188="",F188=""),"",IF(G188=F188,"Passed","Failed")))</f>
        <v/>
      </c>
      <c r="I188" s="10" t="str">
        <f>IF(Sample_15!$C$25="","",Sample_15!$C$25)</f>
        <v/>
      </c>
      <c r="J188" s="80" t="str">
        <f>IF(Sample_15!$G$25="","",Sample_15!$G$25)</f>
        <v/>
      </c>
      <c r="K188" s="80" t="str">
        <f>IF(Sample_15!$H$25="","",Sample_15!$H$25)</f>
        <v/>
      </c>
      <c r="L188" s="81" t="str">
        <f>IF(UserData!$C$9&lt;&gt;"Passed","",IF(OR(K188="",J188=""),"",IF(K188=J188,"Passed","Failed")))</f>
        <v/>
      </c>
      <c r="M188" s="10" t="str">
        <f>IF(Sample_16!$C$25="","",Sample_16!$C$25)</f>
        <v/>
      </c>
      <c r="N188" s="80" t="str">
        <f>IF(Sample_16!$G$25="","",Sample_16!$G$25)</f>
        <v/>
      </c>
      <c r="O188" s="80" t="str">
        <f>IF(Sample_16!$H$25="","",Sample_16!$H$25)</f>
        <v/>
      </c>
      <c r="P188" s="81" t="str">
        <f>IF(UserData!$C$9&lt;&gt;"Passed","",IF(OR(O188="",N188=""),"",IF(O188=N188,"Passed","Failed")))</f>
        <v/>
      </c>
    </row>
    <row r="189" spans="1:16" ht="22.5" customHeight="1" x14ac:dyDescent="0.25">
      <c r="A189" s="71" t="str">
        <f>IF(Sample_13!$C$26="","",Sample_13!$C$26)</f>
        <v/>
      </c>
      <c r="B189" s="78" t="str">
        <f>IF(Sample_13!$G$26="","",Sample_13!$G$26)</f>
        <v/>
      </c>
      <c r="C189" s="78" t="str">
        <f>IF(Sample_13!$H$26="","",Sample_13!$H$26)</f>
        <v/>
      </c>
      <c r="D189" s="79" t="str">
        <f>IF(UserData!$C$9&lt;&gt;"Passed","",IF(OR(C189="",B189=""),"",IF(C189=B189,"Passed","Failed")))</f>
        <v/>
      </c>
      <c r="E189" s="71" t="str">
        <f>IF(Sample_14!$C$26="","",Sample_14!$C$26)</f>
        <v/>
      </c>
      <c r="F189" s="78" t="str">
        <f>IF(Sample_14!$G$26="","",Sample_14!$G$26)</f>
        <v/>
      </c>
      <c r="G189" s="78" t="str">
        <f>IF(Sample_14!$H$26="","",Sample_14!$H$26)</f>
        <v/>
      </c>
      <c r="H189" s="79" t="str">
        <f>IF(UserData!$C$9&lt;&gt;"Passed","",IF(OR(G189="",F189=""),"",IF(G189=F189,"Passed","Failed")))</f>
        <v/>
      </c>
      <c r="I189" s="71" t="str">
        <f>IF(Sample_15!$C$26="","",Sample_15!$C$26)</f>
        <v/>
      </c>
      <c r="J189" s="78" t="str">
        <f>IF(Sample_15!$G$26="","",Sample_15!$G$26)</f>
        <v/>
      </c>
      <c r="K189" s="78" t="str">
        <f>IF(Sample_15!$H$26="","",Sample_15!$H$26)</f>
        <v/>
      </c>
      <c r="L189" s="79" t="str">
        <f>IF(UserData!$C$9&lt;&gt;"Passed","",IF(OR(K189="",J189=""),"",IF(K189=J189,"Passed","Failed")))</f>
        <v/>
      </c>
      <c r="M189" s="71" t="str">
        <f>IF(Sample_16!$C$26="","",Sample_16!$C$26)</f>
        <v/>
      </c>
      <c r="N189" s="78" t="str">
        <f>IF(Sample_16!$G$26="","",Sample_16!$G$26)</f>
        <v/>
      </c>
      <c r="O189" s="78" t="str">
        <f>IF(Sample_16!$H$26="","",Sample_16!$H$26)</f>
        <v/>
      </c>
      <c r="P189" s="79" t="str">
        <f>IF(UserData!$C$9&lt;&gt;"Passed","",IF(OR(O189="",N189=""),"",IF(O189=N189,"Passed","Failed")))</f>
        <v/>
      </c>
    </row>
    <row r="190" spans="1:16" ht="22.5" customHeight="1" x14ac:dyDescent="0.25">
      <c r="A190" s="10" t="str">
        <f>IF(Sample_13!$C$27="","",Sample_13!$C$27)</f>
        <v/>
      </c>
      <c r="B190" s="80" t="str">
        <f>IF(Sample_13!$G$27="","",Sample_13!$G$27)</f>
        <v/>
      </c>
      <c r="C190" s="80" t="str">
        <f>IF(Sample_13!$H$27="","",Sample_13!$H$27)</f>
        <v/>
      </c>
      <c r="D190" s="81" t="str">
        <f>IF(UserData!$C$9&lt;&gt;"Passed","",IF(OR(C190="",B190=""),"",IF(C190=B190,"Passed","Failed")))</f>
        <v/>
      </c>
      <c r="E190" s="10" t="str">
        <f>IF(Sample_14!$C$27="","",Sample_14!$C$27)</f>
        <v/>
      </c>
      <c r="F190" s="80" t="str">
        <f>IF(Sample_14!$G$27="","",Sample_14!$G$27)</f>
        <v/>
      </c>
      <c r="G190" s="80" t="str">
        <f>IF(Sample_14!$H$27="","",Sample_14!$H$27)</f>
        <v/>
      </c>
      <c r="H190" s="81" t="str">
        <f>IF(UserData!$C$9&lt;&gt;"Passed","",IF(OR(G190="",F190=""),"",IF(G190=F190,"Passed","Failed")))</f>
        <v/>
      </c>
      <c r="I190" s="10" t="str">
        <f>IF(Sample_15!$C$27="","",Sample_15!$C$27)</f>
        <v/>
      </c>
      <c r="J190" s="80" t="str">
        <f>IF(Sample_15!$G$27="","",Sample_15!$G$27)</f>
        <v/>
      </c>
      <c r="K190" s="80" t="str">
        <f>IF(Sample_15!$H$27="","",Sample_15!$H$27)</f>
        <v/>
      </c>
      <c r="L190" s="81" t="str">
        <f>IF(UserData!$C$9&lt;&gt;"Passed","",IF(OR(K190="",J190=""),"",IF(K190=J190,"Passed","Failed")))</f>
        <v/>
      </c>
      <c r="M190" s="10" t="str">
        <f>IF(Sample_16!$C$27="","",Sample_16!$C$27)</f>
        <v/>
      </c>
      <c r="N190" s="80" t="str">
        <f>IF(Sample_16!$G$27="","",Sample_16!$G$27)</f>
        <v/>
      </c>
      <c r="O190" s="80" t="str">
        <f>IF(Sample_16!$H$27="","",Sample_16!$H$27)</f>
        <v/>
      </c>
      <c r="P190" s="81" t="str">
        <f>IF(UserData!$C$9&lt;&gt;"Passed","",IF(OR(O190="",N190=""),"",IF(O190=N190,"Passed","Failed")))</f>
        <v/>
      </c>
    </row>
    <row r="191" spans="1:16" ht="22.5" customHeight="1" x14ac:dyDescent="0.25">
      <c r="A191" s="71" t="str">
        <f>IF(Sample_13!$C$28="","",Sample_13!$C$28)</f>
        <v/>
      </c>
      <c r="B191" s="78" t="str">
        <f>IF(Sample_13!$G$28="","",Sample_13!$G$28)</f>
        <v/>
      </c>
      <c r="C191" s="78" t="str">
        <f>IF(Sample_13!$H$28="","",Sample_13!$H$28)</f>
        <v/>
      </c>
      <c r="D191" s="79" t="str">
        <f>IF(UserData!$C$9&lt;&gt;"Passed","",IF(OR(C191="",B191=""),"",IF(C191=B191,"Passed","Failed")))</f>
        <v/>
      </c>
      <c r="E191" s="71" t="str">
        <f>IF(Sample_14!$C$28="","",Sample_14!$C$28)</f>
        <v/>
      </c>
      <c r="F191" s="78" t="str">
        <f>IF(Sample_14!$G$28="","",Sample_14!$G$28)</f>
        <v/>
      </c>
      <c r="G191" s="78" t="str">
        <f>IF(Sample_14!$H$28="","",Sample_14!$H$28)</f>
        <v/>
      </c>
      <c r="H191" s="79" t="str">
        <f>IF(UserData!$C$9&lt;&gt;"Passed","",IF(OR(G191="",F191=""),"",IF(G191=F191,"Passed","Failed")))</f>
        <v/>
      </c>
      <c r="I191" s="71" t="str">
        <f>IF(Sample_15!$C$28="","",Sample_15!$C$28)</f>
        <v/>
      </c>
      <c r="J191" s="78" t="str">
        <f>IF(Sample_15!$G$28="","",Sample_15!$G$28)</f>
        <v/>
      </c>
      <c r="K191" s="78" t="str">
        <f>IF(Sample_15!$H$28="","",Sample_15!$H$28)</f>
        <v/>
      </c>
      <c r="L191" s="79" t="str">
        <f>IF(UserData!$C$9&lt;&gt;"Passed","",IF(OR(K191="",J191=""),"",IF(K191=J191,"Passed","Failed")))</f>
        <v/>
      </c>
      <c r="M191" s="71" t="str">
        <f>IF(Sample_16!$C$28="","",Sample_16!$C$28)</f>
        <v/>
      </c>
      <c r="N191" s="78" t="str">
        <f>IF(Sample_16!$G$28="","",Sample_16!$G$28)</f>
        <v/>
      </c>
      <c r="O191" s="78" t="str">
        <f>IF(Sample_16!$H$28="","",Sample_16!$H$28)</f>
        <v/>
      </c>
      <c r="P191" s="79" t="str">
        <f>IF(UserData!$C$9&lt;&gt;"Passed","",IF(OR(O191="",N191=""),"",IF(O191=N191,"Passed","Failed")))</f>
        <v/>
      </c>
    </row>
    <row r="192" spans="1:16" ht="22.5" customHeight="1" x14ac:dyDescent="0.25">
      <c r="A192" s="10" t="str">
        <f>IF(Sample_13!$C$29="","",Sample_13!$C$29)</f>
        <v/>
      </c>
      <c r="B192" s="80" t="str">
        <f>IF(Sample_13!$G$29="","",Sample_13!$G$29)</f>
        <v/>
      </c>
      <c r="C192" s="80" t="str">
        <f>IF(Sample_13!$H$29="","",Sample_13!$H$29)</f>
        <v/>
      </c>
      <c r="D192" s="81" t="str">
        <f>IF(UserData!$C$9&lt;&gt;"Passed","",IF(OR(C192="",B192=""),"",IF(C192=B192,"Passed","Failed")))</f>
        <v/>
      </c>
      <c r="E192" s="10" t="str">
        <f>IF(Sample_14!$C$29="","",Sample_14!$C$29)</f>
        <v/>
      </c>
      <c r="F192" s="80" t="str">
        <f>IF(Sample_14!$G$29="","",Sample_14!$G$29)</f>
        <v/>
      </c>
      <c r="G192" s="80" t="str">
        <f>IF(Sample_14!$H$29="","",Sample_14!$H$29)</f>
        <v/>
      </c>
      <c r="H192" s="81" t="str">
        <f>IF(UserData!$C$9&lt;&gt;"Passed","",IF(OR(G192="",F192=""),"",IF(G192=F192,"Passed","Failed")))</f>
        <v/>
      </c>
      <c r="I192" s="10" t="str">
        <f>IF(Sample_15!$C$29="","",Sample_15!$C$29)</f>
        <v/>
      </c>
      <c r="J192" s="80" t="str">
        <f>IF(Sample_15!$G$29="","",Sample_15!$G$29)</f>
        <v/>
      </c>
      <c r="K192" s="80" t="str">
        <f>IF(Sample_15!$H$29="","",Sample_15!$H$29)</f>
        <v/>
      </c>
      <c r="L192" s="81" t="str">
        <f>IF(UserData!$C$9&lt;&gt;"Passed","",IF(OR(K192="",J192=""),"",IF(K192=J192,"Passed","Failed")))</f>
        <v/>
      </c>
      <c r="M192" s="10" t="str">
        <f>IF(Sample_16!$C$29="","",Sample_16!$C$29)</f>
        <v/>
      </c>
      <c r="N192" s="80" t="str">
        <f>IF(Sample_16!$G$29="","",Sample_16!$G$29)</f>
        <v/>
      </c>
      <c r="O192" s="80" t="str">
        <f>IF(Sample_16!$H$29="","",Sample_16!$H$29)</f>
        <v/>
      </c>
      <c r="P192" s="81" t="str">
        <f>IF(UserData!$C$9&lt;&gt;"Passed","",IF(OR(O192="",N192=""),"",IF(O192=N192,"Passed","Failed")))</f>
        <v/>
      </c>
    </row>
    <row r="193" spans="1:16" ht="22.5" customHeight="1" x14ac:dyDescent="0.25">
      <c r="A193" s="71" t="str">
        <f>IF(Sample_13!$C$30="","",Sample_13!$C$30)</f>
        <v/>
      </c>
      <c r="B193" s="78" t="str">
        <f>IF(Sample_13!$G$30="","",Sample_13!$G$30)</f>
        <v/>
      </c>
      <c r="C193" s="78" t="str">
        <f>IF(Sample_13!$H$30="","",Sample_13!$H$30)</f>
        <v/>
      </c>
      <c r="D193" s="79" t="str">
        <f>IF(UserData!$C$9&lt;&gt;"Passed","",IF(OR(C193="",B193=""),"",IF(C193=B193,"Passed","Failed")))</f>
        <v/>
      </c>
      <c r="E193" s="71" t="str">
        <f>IF(Sample_14!$C$30="","",Sample_14!$C$30)</f>
        <v/>
      </c>
      <c r="F193" s="78" t="str">
        <f>IF(Sample_14!$G$30="","",Sample_14!$G$30)</f>
        <v/>
      </c>
      <c r="G193" s="78" t="str">
        <f>IF(Sample_14!$H$30="","",Sample_14!$H$30)</f>
        <v/>
      </c>
      <c r="H193" s="79" t="str">
        <f>IF(UserData!$C$9&lt;&gt;"Passed","",IF(OR(G193="",F193=""),"",IF(G193=F193,"Passed","Failed")))</f>
        <v/>
      </c>
      <c r="I193" s="71" t="str">
        <f>IF(Sample_15!$C$30="","",Sample_15!$C$30)</f>
        <v/>
      </c>
      <c r="J193" s="78" t="str">
        <f>IF(Sample_15!$G$30="","",Sample_15!$G$30)</f>
        <v/>
      </c>
      <c r="K193" s="78" t="str">
        <f>IF(Sample_15!$H$30="","",Sample_15!$H$30)</f>
        <v/>
      </c>
      <c r="L193" s="79" t="str">
        <f>IF(UserData!$C$9&lt;&gt;"Passed","",IF(OR(K193="",J193=""),"",IF(K193=J193,"Passed","Failed")))</f>
        <v/>
      </c>
      <c r="M193" s="71" t="str">
        <f>IF(Sample_16!$C$30="","",Sample_16!$C$30)</f>
        <v/>
      </c>
      <c r="N193" s="78" t="str">
        <f>IF(Sample_16!$G$30="","",Sample_16!$G$30)</f>
        <v/>
      </c>
      <c r="O193" s="78" t="str">
        <f>IF(Sample_16!$H$30="","",Sample_16!$H$30)</f>
        <v/>
      </c>
      <c r="P193" s="79" t="str">
        <f>IF(UserData!$C$9&lt;&gt;"Passed","",IF(OR(O193="",N193=""),"",IF(O193=N193,"Passed","Failed")))</f>
        <v/>
      </c>
    </row>
    <row r="194" spans="1:16" ht="22.5" customHeight="1" x14ac:dyDescent="0.25">
      <c r="A194" s="10" t="str">
        <f>IF(Sample_13!$C$31="","",Sample_13!$C$31)</f>
        <v/>
      </c>
      <c r="B194" s="80" t="str">
        <f>IF(Sample_13!$G$31="","",Sample_13!$G$31)</f>
        <v/>
      </c>
      <c r="C194" s="80" t="str">
        <f>IF(Sample_13!$H$31="","",Sample_13!$H$31)</f>
        <v/>
      </c>
      <c r="D194" s="81" t="str">
        <f>IF(UserData!$C$9&lt;&gt;"Passed","",IF(OR(C194="",B194=""),"",IF(C194=B194,"Passed","Failed")))</f>
        <v/>
      </c>
      <c r="E194" s="10" t="str">
        <f>IF(Sample_14!$C$31="","",Sample_14!$C$31)</f>
        <v/>
      </c>
      <c r="F194" s="80" t="str">
        <f>IF(Sample_14!$G$31="","",Sample_14!$G$31)</f>
        <v/>
      </c>
      <c r="G194" s="80" t="str">
        <f>IF(Sample_14!$H$31="","",Sample_14!$H$31)</f>
        <v/>
      </c>
      <c r="H194" s="81" t="str">
        <f>IF(UserData!$C$9&lt;&gt;"Passed","",IF(OR(G194="",F194=""),"",IF(G194=F194,"Passed","Failed")))</f>
        <v/>
      </c>
      <c r="I194" s="10" t="str">
        <f>IF(Sample_15!$C$31="","",Sample_15!$C$31)</f>
        <v/>
      </c>
      <c r="J194" s="80" t="str">
        <f>IF(Sample_15!$G$31="","",Sample_15!$G$31)</f>
        <v/>
      </c>
      <c r="K194" s="80" t="str">
        <f>IF(Sample_15!$H$31="","",Sample_15!$H$31)</f>
        <v/>
      </c>
      <c r="L194" s="81" t="str">
        <f>IF(UserData!$C$9&lt;&gt;"Passed","",IF(OR(K194="",J194=""),"",IF(K194=J194,"Passed","Failed")))</f>
        <v/>
      </c>
      <c r="M194" s="10" t="str">
        <f>IF(Sample_16!$C$31="","",Sample_16!$C$31)</f>
        <v/>
      </c>
      <c r="N194" s="80" t="str">
        <f>IF(Sample_16!$G$31="","",Sample_16!$G$31)</f>
        <v/>
      </c>
      <c r="O194" s="80" t="str">
        <f>IF(Sample_16!$H$31="","",Sample_16!$H$31)</f>
        <v/>
      </c>
      <c r="P194" s="81" t="str">
        <f>IF(UserData!$C$9&lt;&gt;"Passed","",IF(OR(O194="",N194=""),"",IF(O194=N194,"Passed","Failed")))</f>
        <v/>
      </c>
    </row>
    <row r="195" spans="1:16" ht="22.5" customHeight="1" x14ac:dyDescent="0.25">
      <c r="A195" s="71" t="str">
        <f>IF(Sample_13!$C$32="","",Sample_13!$C$32)</f>
        <v/>
      </c>
      <c r="B195" s="78" t="str">
        <f>IF(Sample_13!$G$32="","",Sample_13!$G$32)</f>
        <v/>
      </c>
      <c r="C195" s="78" t="str">
        <f>IF(Sample_13!$H$32="","",Sample_13!$H$32)</f>
        <v/>
      </c>
      <c r="D195" s="79" t="str">
        <f>IF(UserData!$C$9&lt;&gt;"Passed","",IF(OR(C195="",B195=""),"",IF(C195=B195,"Passed","Failed")))</f>
        <v/>
      </c>
      <c r="E195" s="71" t="str">
        <f>IF(Sample_14!$C$32="","",Sample_14!$C$32)</f>
        <v/>
      </c>
      <c r="F195" s="78" t="str">
        <f>IF(Sample_14!$G$32="","",Sample_14!$G$32)</f>
        <v/>
      </c>
      <c r="G195" s="78" t="str">
        <f>IF(Sample_14!$H$32="","",Sample_14!$H$32)</f>
        <v/>
      </c>
      <c r="H195" s="79" t="str">
        <f>IF(UserData!$C$9&lt;&gt;"Passed","",IF(OR(G195="",F195=""),"",IF(G195=F195,"Passed","Failed")))</f>
        <v/>
      </c>
      <c r="I195" s="71" t="str">
        <f>IF(Sample_15!$C$32="","",Sample_15!$C$32)</f>
        <v/>
      </c>
      <c r="J195" s="78" t="str">
        <f>IF(Sample_15!$G$32="","",Sample_15!$G$32)</f>
        <v/>
      </c>
      <c r="K195" s="78" t="str">
        <f>IF(Sample_15!$H$32="","",Sample_15!$H$32)</f>
        <v/>
      </c>
      <c r="L195" s="79" t="str">
        <f>IF(UserData!$C$9&lt;&gt;"Passed","",IF(OR(K195="",J195=""),"",IF(K195=J195,"Passed","Failed")))</f>
        <v/>
      </c>
      <c r="M195" s="71" t="str">
        <f>IF(Sample_16!$C$32="","",Sample_16!$C$32)</f>
        <v/>
      </c>
      <c r="N195" s="78" t="str">
        <f>IF(Sample_16!$G$32="","",Sample_16!$G$32)</f>
        <v/>
      </c>
      <c r="O195" s="78" t="str">
        <f>IF(Sample_16!$H$32="","",Sample_16!$H$32)</f>
        <v/>
      </c>
      <c r="P195" s="79" t="str">
        <f>IF(UserData!$C$9&lt;&gt;"Passed","",IF(OR(O195="",N195=""),"",IF(O195=N195,"Passed","Failed")))</f>
        <v/>
      </c>
    </row>
    <row r="196" spans="1:16" ht="22.5" customHeight="1" x14ac:dyDescent="0.25">
      <c r="A196" s="10" t="str">
        <f>IF(Sample_13!$C$33="","",Sample_13!$C$33)</f>
        <v/>
      </c>
      <c r="B196" s="80" t="str">
        <f>IF(Sample_13!$G$33="","",Sample_13!$G$33)</f>
        <v/>
      </c>
      <c r="C196" s="80" t="str">
        <f>IF(Sample_13!$H$33="","",Sample_13!$H$33)</f>
        <v/>
      </c>
      <c r="D196" s="81" t="str">
        <f>IF(UserData!$C$9&lt;&gt;"Passed","",IF(OR(C196="",B196=""),"",IF(C196=B196,"Passed","Failed")))</f>
        <v/>
      </c>
      <c r="E196" s="10" t="str">
        <f>IF(Sample_14!$C$33="","",Sample_14!$C$33)</f>
        <v/>
      </c>
      <c r="F196" s="80" t="str">
        <f>IF(Sample_14!$G$33="","",Sample_14!$G$33)</f>
        <v/>
      </c>
      <c r="G196" s="80" t="str">
        <f>IF(Sample_14!$H$33="","",Sample_14!$H$33)</f>
        <v/>
      </c>
      <c r="H196" s="81" t="str">
        <f>IF(UserData!$C$9&lt;&gt;"Passed","",IF(OR(G196="",F196=""),"",IF(G196=F196,"Passed","Failed")))</f>
        <v/>
      </c>
      <c r="I196" s="10" t="str">
        <f>IF(Sample_15!$C$33="","",Sample_15!$C$33)</f>
        <v/>
      </c>
      <c r="J196" s="80" t="str">
        <f>IF(Sample_15!$G$33="","",Sample_15!$G$33)</f>
        <v/>
      </c>
      <c r="K196" s="80" t="str">
        <f>IF(Sample_15!$H$33="","",Sample_15!$H$33)</f>
        <v/>
      </c>
      <c r="L196" s="81" t="str">
        <f>IF(UserData!$C$9&lt;&gt;"Passed","",IF(OR(K196="",J196=""),"",IF(K196=J196,"Passed","Failed")))</f>
        <v/>
      </c>
      <c r="M196" s="10" t="str">
        <f>IF(Sample_16!$C$33="","",Sample_16!$C$33)</f>
        <v/>
      </c>
      <c r="N196" s="80" t="str">
        <f>IF(Sample_16!$G$33="","",Sample_16!$G$33)</f>
        <v/>
      </c>
      <c r="O196" s="80" t="str">
        <f>IF(Sample_16!$H$33="","",Sample_16!$H$33)</f>
        <v/>
      </c>
      <c r="P196" s="81" t="str">
        <f>IF(UserData!$C$9&lt;&gt;"Passed","",IF(OR(O196="",N196=""),"",IF(O196=N196,"Passed","Failed")))</f>
        <v/>
      </c>
    </row>
    <row r="197" spans="1:16" ht="22.5" customHeight="1" x14ac:dyDescent="0.25">
      <c r="A197" s="71" t="str">
        <f>IF(Sample_13!$C$34="","",Sample_13!$C$34)</f>
        <v/>
      </c>
      <c r="B197" s="78" t="str">
        <f>IF(Sample_13!$G$34="","",Sample_13!$G$34)</f>
        <v/>
      </c>
      <c r="C197" s="78" t="str">
        <f>IF(Sample_13!$H$34="","",Sample_13!$H$34)</f>
        <v/>
      </c>
      <c r="D197" s="79" t="str">
        <f>IF(UserData!$C$9&lt;&gt;"Passed","",IF(OR(C197="",B197=""),"",IF(C197=B197,"Passed","Failed")))</f>
        <v/>
      </c>
      <c r="E197" s="71" t="str">
        <f>IF(Sample_14!$C$34="","",Sample_14!$C$34)</f>
        <v/>
      </c>
      <c r="F197" s="78" t="str">
        <f>IF(Sample_14!$G$34="","",Sample_14!$G$34)</f>
        <v/>
      </c>
      <c r="G197" s="78" t="str">
        <f>IF(Sample_14!$H$34="","",Sample_14!$H$34)</f>
        <v/>
      </c>
      <c r="H197" s="79" t="str">
        <f>IF(UserData!$C$9&lt;&gt;"Passed","",IF(OR(G197="",F197=""),"",IF(G197=F197,"Passed","Failed")))</f>
        <v/>
      </c>
      <c r="I197" s="71" t="str">
        <f>IF(Sample_15!$C$34="","",Sample_15!$C$34)</f>
        <v/>
      </c>
      <c r="J197" s="78" t="str">
        <f>IF(Sample_15!$G$34="","",Sample_15!$G$34)</f>
        <v/>
      </c>
      <c r="K197" s="78" t="str">
        <f>IF(Sample_15!$H$34="","",Sample_15!$H$34)</f>
        <v/>
      </c>
      <c r="L197" s="79" t="str">
        <f>IF(UserData!$C$9&lt;&gt;"Passed","",IF(OR(K197="",J197=""),"",IF(K197=J197,"Passed","Failed")))</f>
        <v/>
      </c>
      <c r="M197" s="71" t="str">
        <f>IF(Sample_16!$C$34="","",Sample_16!$C$34)</f>
        <v/>
      </c>
      <c r="N197" s="78" t="str">
        <f>IF(Sample_16!$G$34="","",Sample_16!$G$34)</f>
        <v/>
      </c>
      <c r="O197" s="78" t="str">
        <f>IF(Sample_16!$H$34="","",Sample_16!$H$34)</f>
        <v/>
      </c>
      <c r="P197" s="79" t="str">
        <f>IF(UserData!$C$9&lt;&gt;"Passed","",IF(OR(O197="",N197=""),"",IF(O197=N197,"Passed","Failed")))</f>
        <v/>
      </c>
    </row>
    <row r="198" spans="1:16" ht="22.5" customHeight="1" x14ac:dyDescent="0.25">
      <c r="A198" s="10" t="str">
        <f>IF(Sample_13!$C$35="","",Sample_13!$C$35)</f>
        <v/>
      </c>
      <c r="B198" s="80" t="str">
        <f>IF(Sample_13!$G$35="","",Sample_13!$G$35)</f>
        <v/>
      </c>
      <c r="C198" s="80" t="str">
        <f>IF(Sample_13!$H$35="","",Sample_13!$H$35)</f>
        <v/>
      </c>
      <c r="D198" s="81" t="str">
        <f>IF(UserData!$C$9&lt;&gt;"Passed","",IF(OR(C198="",B198=""),"",IF(C198=B198,"Passed","Failed")))</f>
        <v/>
      </c>
      <c r="E198" s="10" t="str">
        <f>IF(Sample_14!$C$35="","",Sample_14!$C$35)</f>
        <v/>
      </c>
      <c r="F198" s="80" t="str">
        <f>IF(Sample_14!$G$35="","",Sample_14!$G$35)</f>
        <v/>
      </c>
      <c r="G198" s="80" t="str">
        <f>IF(Sample_14!$H$35="","",Sample_14!$H$35)</f>
        <v/>
      </c>
      <c r="H198" s="81" t="str">
        <f>IF(UserData!$C$9&lt;&gt;"Passed","",IF(OR(G198="",F198=""),"",IF(G198=F198,"Passed","Failed")))</f>
        <v/>
      </c>
      <c r="I198" s="10" t="str">
        <f>IF(Sample_15!$C$35="","",Sample_15!$C$35)</f>
        <v/>
      </c>
      <c r="J198" s="80" t="str">
        <f>IF(Sample_15!$G$35="","",Sample_15!$G$35)</f>
        <v/>
      </c>
      <c r="K198" s="80" t="str">
        <f>IF(Sample_15!$H$35="","",Sample_15!$H$35)</f>
        <v/>
      </c>
      <c r="L198" s="81" t="str">
        <f>IF(UserData!$C$9&lt;&gt;"Passed","",IF(OR(K198="",J198=""),"",IF(K198=J198,"Passed","Failed")))</f>
        <v/>
      </c>
      <c r="M198" s="10" t="str">
        <f>IF(Sample_16!$C$35="","",Sample_16!$C$35)</f>
        <v/>
      </c>
      <c r="N198" s="80" t="str">
        <f>IF(Sample_16!$G$35="","",Sample_16!$G$35)</f>
        <v/>
      </c>
      <c r="O198" s="80" t="str">
        <f>IF(Sample_16!$H$35="","",Sample_16!$H$35)</f>
        <v/>
      </c>
      <c r="P198" s="81" t="str">
        <f>IF(UserData!$C$9&lt;&gt;"Passed","",IF(OR(O198="",N198=""),"",IF(O198=N198,"Passed","Failed")))</f>
        <v/>
      </c>
    </row>
    <row r="199" spans="1:16" ht="22.5" customHeight="1" x14ac:dyDescent="0.25">
      <c r="A199" s="71" t="str">
        <f>IF(Sample_13!$C$36="","",Sample_13!$C$36)</f>
        <v/>
      </c>
      <c r="B199" s="78" t="str">
        <f>IF(Sample_13!$G$36="","",Sample_13!$G$36)</f>
        <v/>
      </c>
      <c r="C199" s="78" t="str">
        <f>IF(Sample_13!$H$36="","",Sample_13!$H$36)</f>
        <v/>
      </c>
      <c r="D199" s="79" t="str">
        <f>IF(UserData!$C$9&lt;&gt;"Passed","",IF(OR(C199="",B199=""),"",IF(C199=B199,"Passed","Failed")))</f>
        <v/>
      </c>
      <c r="E199" s="71" t="str">
        <f>IF(Sample_14!$C$36="","",Sample_14!$C$36)</f>
        <v/>
      </c>
      <c r="F199" s="78" t="str">
        <f>IF(Sample_14!$G$36="","",Sample_14!$G$36)</f>
        <v/>
      </c>
      <c r="G199" s="78" t="str">
        <f>IF(Sample_14!$H$36="","",Sample_14!$H$36)</f>
        <v/>
      </c>
      <c r="H199" s="79" t="str">
        <f>IF(UserData!$C$9&lt;&gt;"Passed","",IF(OR(G199="",F199=""),"",IF(G199=F199,"Passed","Failed")))</f>
        <v/>
      </c>
      <c r="I199" s="71" t="str">
        <f>IF(Sample_15!$C$36="","",Sample_15!$C$36)</f>
        <v/>
      </c>
      <c r="J199" s="78" t="str">
        <f>IF(Sample_15!$G$36="","",Sample_15!$G$36)</f>
        <v/>
      </c>
      <c r="K199" s="78" t="str">
        <f>IF(Sample_15!$H$36="","",Sample_15!$H$36)</f>
        <v/>
      </c>
      <c r="L199" s="79" t="str">
        <f>IF(UserData!$C$9&lt;&gt;"Passed","",IF(OR(K199="",J199=""),"",IF(K199=J199,"Passed","Failed")))</f>
        <v/>
      </c>
      <c r="M199" s="71" t="str">
        <f>IF(Sample_16!$C$36="","",Sample_16!$C$36)</f>
        <v/>
      </c>
      <c r="N199" s="78" t="str">
        <f>IF(Sample_16!$G$36="","",Sample_16!$G$36)</f>
        <v/>
      </c>
      <c r="O199" s="78" t="str">
        <f>IF(Sample_16!$H$36="","",Sample_16!$H$36)</f>
        <v/>
      </c>
      <c r="P199" s="79" t="str">
        <f>IF(UserData!$C$9&lt;&gt;"Passed","",IF(OR(O199="",N199=""),"",IF(O199=N199,"Passed","Failed")))</f>
        <v/>
      </c>
    </row>
    <row r="200" spans="1:16" ht="22.5" customHeight="1" x14ac:dyDescent="0.25">
      <c r="A200" s="10" t="str">
        <f>IF(Sample_13!$C$37="","",Sample_13!$C$37)</f>
        <v/>
      </c>
      <c r="B200" s="80" t="str">
        <f>IF(Sample_13!$G$37="","",Sample_13!$G$37)</f>
        <v/>
      </c>
      <c r="C200" s="80" t="str">
        <f>IF(Sample_13!$H$37="","",Sample_13!$H$37)</f>
        <v/>
      </c>
      <c r="D200" s="81" t="str">
        <f>IF(UserData!$C$9&lt;&gt;"Passed","",IF(OR(C200="",B200=""),"",IF(C200=B200,"Passed","Failed")))</f>
        <v/>
      </c>
      <c r="E200" s="10" t="str">
        <f>IF(Sample_14!$C$37="","",Sample_14!$C$37)</f>
        <v/>
      </c>
      <c r="F200" s="80" t="str">
        <f>IF(Sample_14!$G$37="","",Sample_14!$G$37)</f>
        <v/>
      </c>
      <c r="G200" s="80" t="str">
        <f>IF(Sample_14!$H$37="","",Sample_14!$H$37)</f>
        <v/>
      </c>
      <c r="H200" s="81" t="str">
        <f>IF(UserData!$C$9&lt;&gt;"Passed","",IF(OR(G200="",F200=""),"",IF(G200=F200,"Passed","Failed")))</f>
        <v/>
      </c>
      <c r="I200" s="10" t="str">
        <f>IF(Sample_15!$C$37="","",Sample_15!$C$37)</f>
        <v/>
      </c>
      <c r="J200" s="80" t="str">
        <f>IF(Sample_15!$G$37="","",Sample_15!$G$37)</f>
        <v/>
      </c>
      <c r="K200" s="80" t="str">
        <f>IF(Sample_15!$H$37="","",Sample_15!$H$37)</f>
        <v/>
      </c>
      <c r="L200" s="81" t="str">
        <f>IF(UserData!$C$9&lt;&gt;"Passed","",IF(OR(K200="",J200=""),"",IF(K200=J200,"Passed","Failed")))</f>
        <v/>
      </c>
      <c r="M200" s="10" t="str">
        <f>IF(Sample_16!$C$37="","",Sample_16!$C$37)</f>
        <v/>
      </c>
      <c r="N200" s="80" t="str">
        <f>IF(Sample_16!$G$37="","",Sample_16!$G$37)</f>
        <v/>
      </c>
      <c r="O200" s="80" t="str">
        <f>IF(Sample_16!$H$37="","",Sample_16!$H$37)</f>
        <v/>
      </c>
      <c r="P200" s="81" t="str">
        <f>IF(UserData!$C$9&lt;&gt;"Passed","",IF(OR(O200="",N200=""),"",IF(O200=N200,"Passed","Failed")))</f>
        <v/>
      </c>
    </row>
    <row r="201" spans="1:16" ht="22.5" customHeight="1" thickBot="1" x14ac:dyDescent="0.3">
      <c r="A201" s="71" t="str">
        <f>IF(Sample_13!$C$38="","",Sample_13!$C$38)</f>
        <v/>
      </c>
      <c r="B201" s="78" t="str">
        <f>IF(Sample_13!G161="","",Sample_13!G161)</f>
        <v/>
      </c>
      <c r="C201" s="78" t="str">
        <f>IF(Sample_13!$H$38="","",Sample_13!$H$38)</f>
        <v/>
      </c>
      <c r="D201" s="79" t="str">
        <f>IF(UserData!$C$9&lt;&gt;"Passed","",IF(OR(C201="",B201=""),"",IF(C201=B201,"Passed","Failed")))</f>
        <v/>
      </c>
      <c r="E201" s="71" t="str">
        <f>IF(Sample_14!$C$38="","",Sample_14!$C$38)</f>
        <v/>
      </c>
      <c r="F201" s="78" t="str">
        <f>IF(Sample_14!K161="","",Sample_14!K161)</f>
        <v/>
      </c>
      <c r="G201" s="78" t="str">
        <f>IF(Sample_14!$H$38="","",Sample_14!$H$38)</f>
        <v/>
      </c>
      <c r="H201" s="79" t="str">
        <f>IF(UserData!$C$9&lt;&gt;"Passed","",IF(OR(G201="",F201=""),"",IF(G201=F201,"Passed","Failed")))</f>
        <v/>
      </c>
      <c r="I201" s="71" t="str">
        <f>IF(Sample_15!$C$38="","",Sample_15!$C$38)</f>
        <v/>
      </c>
      <c r="J201" s="78" t="str">
        <f>IF(Sample_15!O161="","",Sample_15!O161)</f>
        <v/>
      </c>
      <c r="K201" s="78" t="str">
        <f>IF(Sample_15!$H$38="","",Sample_15!$H$38)</f>
        <v/>
      </c>
      <c r="L201" s="79" t="str">
        <f>IF(UserData!$C$9&lt;&gt;"Passed","",IF(OR(K201="",J201=""),"",IF(K201=J201,"Passed","Failed")))</f>
        <v/>
      </c>
      <c r="M201" s="71" t="str">
        <f>IF(Sample_16!$C$38="","",Sample_16!$C$38)</f>
        <v/>
      </c>
      <c r="N201" s="78" t="str">
        <f>IF(Sample_16!S161="","",Sample_16!S161)</f>
        <v/>
      </c>
      <c r="O201" s="78" t="str">
        <f>IF(Sample_16!$H$38="","",Sample_16!$H$38)</f>
        <v/>
      </c>
      <c r="P201" s="79" t="str">
        <f>IF(UserData!$C$9&lt;&gt;"Passed","",IF(OR(O201="",N201=""),"",IF(O201=N201,"Passed","Failed")))</f>
        <v/>
      </c>
    </row>
    <row r="202" spans="1:16" ht="22.5" customHeight="1" thickBot="1" x14ac:dyDescent="0.3">
      <c r="A202" s="136" t="s">
        <v>376</v>
      </c>
      <c r="B202" s="137"/>
      <c r="C202" s="137"/>
      <c r="D202" s="138"/>
      <c r="E202" s="136" t="s">
        <v>310</v>
      </c>
      <c r="F202" s="137"/>
      <c r="G202" s="137"/>
      <c r="H202" s="138"/>
      <c r="I202" s="136" t="s">
        <v>311</v>
      </c>
      <c r="J202" s="137"/>
      <c r="K202" s="137"/>
      <c r="L202" s="138"/>
      <c r="M202" s="136" t="s">
        <v>375</v>
      </c>
      <c r="N202" s="137"/>
      <c r="O202" s="137"/>
      <c r="P202" s="138"/>
    </row>
    <row r="203" spans="1:16" ht="22.5" customHeight="1" x14ac:dyDescent="0.25">
      <c r="A203" s="139" t="s">
        <v>377</v>
      </c>
      <c r="B203" s="140"/>
      <c r="C203" s="140"/>
      <c r="D203" s="141"/>
      <c r="E203" s="139" t="s">
        <v>377</v>
      </c>
      <c r="F203" s="140"/>
      <c r="G203" s="140"/>
      <c r="H203" s="141"/>
      <c r="I203" s="139" t="s">
        <v>377</v>
      </c>
      <c r="J203" s="140"/>
      <c r="K203" s="140"/>
      <c r="L203" s="141"/>
      <c r="M203" s="139" t="s">
        <v>374</v>
      </c>
      <c r="N203" s="140"/>
      <c r="O203" s="140"/>
      <c r="P203" s="141"/>
    </row>
    <row r="204" spans="1:16" ht="22.5" customHeight="1" x14ac:dyDescent="0.25">
      <c r="A204" s="142"/>
      <c r="B204" s="143"/>
      <c r="C204" s="143"/>
      <c r="D204" s="144"/>
      <c r="E204" s="142"/>
      <c r="F204" s="143"/>
      <c r="G204" s="143"/>
      <c r="H204" s="144"/>
      <c r="I204" s="142"/>
      <c r="J204" s="143"/>
      <c r="K204" s="143"/>
      <c r="L204" s="144"/>
      <c r="M204" s="142"/>
      <c r="N204" s="143"/>
      <c r="O204" s="143"/>
      <c r="P204" s="144"/>
    </row>
    <row r="205" spans="1:16" ht="22.5" customHeight="1" x14ac:dyDescent="0.25">
      <c r="A205" s="142"/>
      <c r="B205" s="143"/>
      <c r="C205" s="143"/>
      <c r="D205" s="144"/>
      <c r="E205" s="142"/>
      <c r="F205" s="143"/>
      <c r="G205" s="143"/>
      <c r="H205" s="144"/>
      <c r="I205" s="142"/>
      <c r="J205" s="143"/>
      <c r="K205" s="143"/>
      <c r="L205" s="144"/>
      <c r="M205" s="142"/>
      <c r="N205" s="143"/>
      <c r="O205" s="143"/>
      <c r="P205" s="144"/>
    </row>
    <row r="206" spans="1:16" ht="22.5" customHeight="1" thickBot="1" x14ac:dyDescent="0.3">
      <c r="A206" s="145"/>
      <c r="B206" s="146"/>
      <c r="C206" s="146"/>
      <c r="D206" s="147"/>
      <c r="E206" s="145"/>
      <c r="F206" s="146"/>
      <c r="G206" s="146"/>
      <c r="H206" s="147"/>
      <c r="I206" s="145"/>
      <c r="J206" s="146"/>
      <c r="K206" s="146"/>
      <c r="L206" s="147"/>
      <c r="M206" s="145"/>
      <c r="N206" s="146"/>
      <c r="O206" s="146"/>
      <c r="P206" s="147"/>
    </row>
    <row r="207" spans="1:16" ht="22.5" customHeight="1" thickBot="1" x14ac:dyDescent="0.3">
      <c r="A207" s="133" t="s">
        <v>313</v>
      </c>
      <c r="B207" s="133"/>
      <c r="C207" s="133"/>
      <c r="D207" s="133"/>
      <c r="E207" s="133"/>
      <c r="F207" s="133"/>
      <c r="G207" s="133"/>
      <c r="H207" s="133"/>
      <c r="I207" s="133"/>
      <c r="J207" s="133"/>
      <c r="K207" s="133"/>
      <c r="L207" s="133"/>
      <c r="M207" s="133"/>
      <c r="N207" s="133"/>
      <c r="O207" s="133"/>
      <c r="P207" s="133"/>
    </row>
    <row r="208" spans="1:16" ht="22.5" customHeight="1" thickBot="1" x14ac:dyDescent="0.3">
      <c r="A208" s="151" t="s">
        <v>10</v>
      </c>
      <c r="B208" s="152"/>
      <c r="C208" s="148"/>
      <c r="D208" s="149" t="str">
        <f>D$2</f>
        <v>Pending</v>
      </c>
      <c r="E208" s="153"/>
      <c r="F208" s="75" t="s">
        <v>11</v>
      </c>
      <c r="G208" s="149" t="str">
        <f>G$2</f>
        <v>Pending</v>
      </c>
      <c r="H208" s="153"/>
      <c r="I208" s="151" t="s">
        <v>381</v>
      </c>
      <c r="J208" s="152"/>
      <c r="K208" s="148"/>
      <c r="L208" s="149" t="str">
        <f>L$2</f>
        <v>Pending</v>
      </c>
      <c r="M208" s="153"/>
      <c r="N208" s="75" t="s">
        <v>12</v>
      </c>
      <c r="O208" s="149" t="str">
        <f>O$2</f>
        <v>Pending</v>
      </c>
      <c r="P208" s="153"/>
    </row>
    <row r="209" spans="1:16" ht="22.5" customHeight="1" thickBot="1" x14ac:dyDescent="0.3">
      <c r="A209" s="51" t="s">
        <v>292</v>
      </c>
      <c r="B209" s="148" t="str">
        <f>IF(Sample_17!$C$4="","",Sample_17!$C$4)</f>
        <v/>
      </c>
      <c r="C209" s="149"/>
      <c r="D209" s="150"/>
      <c r="E209" s="57" t="s">
        <v>293</v>
      </c>
      <c r="F209" s="148" t="str">
        <f>IF(Sample_18!$C$4="","",Sample_18!$C$4)</f>
        <v/>
      </c>
      <c r="G209" s="149"/>
      <c r="H209" s="150"/>
      <c r="I209" s="51" t="s">
        <v>294</v>
      </c>
      <c r="J209" s="148" t="str">
        <f>IF(Sample_19!$C$4="","",Sample_19!$C$4)</f>
        <v/>
      </c>
      <c r="K209" s="149"/>
      <c r="L209" s="150"/>
      <c r="M209" s="57" t="s">
        <v>295</v>
      </c>
      <c r="N209" s="148" t="str">
        <f>IF(Sample_20!$C$4="","",Sample_20!$C$4)</f>
        <v/>
      </c>
      <c r="O209" s="149"/>
      <c r="P209" s="150"/>
    </row>
    <row r="210" spans="1:16" ht="22.5" customHeight="1" thickBot="1" x14ac:dyDescent="0.3">
      <c r="A210" s="24" t="s">
        <v>307</v>
      </c>
      <c r="B210" s="15" t="s">
        <v>308</v>
      </c>
      <c r="C210" s="15" t="s">
        <v>309</v>
      </c>
      <c r="D210" s="15" t="s">
        <v>7</v>
      </c>
      <c r="E210" s="24" t="s">
        <v>307</v>
      </c>
      <c r="F210" s="15" t="s">
        <v>308</v>
      </c>
      <c r="G210" s="15" t="s">
        <v>309</v>
      </c>
      <c r="H210" s="15" t="s">
        <v>7</v>
      </c>
      <c r="I210" s="24" t="s">
        <v>307</v>
      </c>
      <c r="J210" s="15" t="s">
        <v>308</v>
      </c>
      <c r="K210" s="15" t="s">
        <v>309</v>
      </c>
      <c r="L210" s="15" t="s">
        <v>7</v>
      </c>
      <c r="M210" s="24" t="s">
        <v>307</v>
      </c>
      <c r="N210" s="15" t="s">
        <v>308</v>
      </c>
      <c r="O210" s="15" t="s">
        <v>309</v>
      </c>
      <c r="P210" s="15" t="s">
        <v>7</v>
      </c>
    </row>
    <row r="211" spans="1:16" ht="22.5" customHeight="1" x14ac:dyDescent="0.25">
      <c r="A211" s="7" t="str">
        <f>IF(Sample_17!$C$7="","",Sample_17!$C$7)</f>
        <v/>
      </c>
      <c r="B211" s="76" t="str">
        <f>IF(Sample_17!$G$7="","",Sample_17!$G$7)</f>
        <v/>
      </c>
      <c r="C211" s="76" t="str">
        <f>IF(Sample_17!$H$7="","",Sample_17!$H$7)</f>
        <v/>
      </c>
      <c r="D211" s="77" t="str">
        <f>IF(UserData!$C$9&lt;&gt;"Passed","",IF(OR(C211="",B211=""),"",IF(C211=B211,"Passed","Failed")))</f>
        <v/>
      </c>
      <c r="E211" s="7" t="str">
        <f>IF(Sample_18!$C$7="","",Sample_18!$C$7)</f>
        <v/>
      </c>
      <c r="F211" s="76" t="str">
        <f>IF(Sample_18!$G$7="","",Sample_18!$G$7)</f>
        <v/>
      </c>
      <c r="G211" s="76" t="str">
        <f>IF(Sample_18!$H$7="","",Sample_18!$H$7)</f>
        <v/>
      </c>
      <c r="H211" s="77" t="str">
        <f>IF(UserData!$C$9&lt;&gt;"Passed","",IF(OR(G211="",F211=""),"",IF(G211=F211,"Passed","Failed")))</f>
        <v/>
      </c>
      <c r="I211" s="7" t="str">
        <f>IF(Sample_19!$C$7="","",Sample_19!$C$7)</f>
        <v/>
      </c>
      <c r="J211" s="76" t="str">
        <f>IF(Sample_19!$G$7="","",Sample_19!$G$7)</f>
        <v/>
      </c>
      <c r="K211" s="76" t="str">
        <f>IF(Sample_19!$H$7="","",Sample_19!$H$7)</f>
        <v/>
      </c>
      <c r="L211" s="77" t="str">
        <f>IF(UserData!$C$9&lt;&gt;"Passed","",IF(OR(K211="",J211=""),"",IF(K211=J211,"Passed","Failed")))</f>
        <v/>
      </c>
      <c r="M211" s="7" t="str">
        <f>IF(Sample_20!$C$7="","",Sample_20!$C$7)</f>
        <v/>
      </c>
      <c r="N211" s="76" t="str">
        <f>IF(Sample_20!$G$7="","",Sample_20!$G$7)</f>
        <v/>
      </c>
      <c r="O211" s="76" t="str">
        <f>IF(Sample_20!$H$7="","",Sample_20!$H$7)</f>
        <v/>
      </c>
      <c r="P211" s="77" t="str">
        <f>IF(UserData!$C$9&lt;&gt;"Passed","",IF(OR(O211="",N211=""),"",IF(O211=N211,"Passed","Failed")))</f>
        <v/>
      </c>
    </row>
    <row r="212" spans="1:16" ht="22.5" customHeight="1" x14ac:dyDescent="0.25">
      <c r="A212" s="71" t="str">
        <f>IF(Sample_17!$C$8="","",Sample_17!$C$8)</f>
        <v/>
      </c>
      <c r="B212" s="78" t="str">
        <f>IF(Sample_17!$G$8="","",Sample_17!$G$8)</f>
        <v/>
      </c>
      <c r="C212" s="78" t="str">
        <f>IF(Sample_17!$H$8="","",Sample_17!$H$8)</f>
        <v/>
      </c>
      <c r="D212" s="79" t="str">
        <f>IF(UserData!$C$9&lt;&gt;"Passed","",IF(OR(C212="",B212=""),"",IF(C212=B212,"Passed","Failed")))</f>
        <v/>
      </c>
      <c r="E212" s="71" t="str">
        <f>IF(Sample_18!$C$8="","",Sample_18!$C$8)</f>
        <v/>
      </c>
      <c r="F212" s="78" t="str">
        <f>IF(Sample_18!$G$8="","",Sample_18!$G$8)</f>
        <v/>
      </c>
      <c r="G212" s="78" t="str">
        <f>IF(Sample_18!$H$8="","",Sample_18!$H$8)</f>
        <v/>
      </c>
      <c r="H212" s="79" t="str">
        <f>IF(UserData!$C$9&lt;&gt;"Passed","",IF(OR(G212="",F212=""),"",IF(G212=F212,"Passed","Failed")))</f>
        <v/>
      </c>
      <c r="I212" s="71" t="str">
        <f>IF(Sample_19!$C$8="","",Sample_19!$C$8)</f>
        <v/>
      </c>
      <c r="J212" s="78" t="str">
        <f>IF(Sample_19!$G$8="","",Sample_19!$G$8)</f>
        <v/>
      </c>
      <c r="K212" s="78" t="str">
        <f>IF(Sample_19!$H$8="","",Sample_19!$H$8)</f>
        <v/>
      </c>
      <c r="L212" s="79" t="str">
        <f>IF(UserData!$C$9&lt;&gt;"Passed","",IF(OR(K212="",J212=""),"",IF(K212=J212,"Passed","Failed")))</f>
        <v/>
      </c>
      <c r="M212" s="71" t="str">
        <f>IF(Sample_20!$C$8="","",Sample_20!$C$8)</f>
        <v/>
      </c>
      <c r="N212" s="78" t="str">
        <f>IF(Sample_20!$G$8="","",Sample_20!$G$8)</f>
        <v/>
      </c>
      <c r="O212" s="78" t="str">
        <f>IF(Sample_20!$H$8="","",Sample_20!$H$8)</f>
        <v/>
      </c>
      <c r="P212" s="79" t="str">
        <f>IF(UserData!$C$9&lt;&gt;"Passed","",IF(OR(O212="",N212=""),"",IF(O212=N212,"Passed","Failed")))</f>
        <v/>
      </c>
    </row>
    <row r="213" spans="1:16" ht="22.5" customHeight="1" x14ac:dyDescent="0.25">
      <c r="A213" s="10" t="str">
        <f>IF(Sample_17!$C$9="","",Sample_17!$C$9)</f>
        <v/>
      </c>
      <c r="B213" s="80" t="str">
        <f>IF(Sample_17!$G$9="","",Sample_17!$G$9)</f>
        <v/>
      </c>
      <c r="C213" s="80" t="str">
        <f>IF(Sample_17!$H$9="","",Sample_17!$H$9)</f>
        <v/>
      </c>
      <c r="D213" s="81" t="str">
        <f>IF(UserData!$C$9&lt;&gt;"Passed","",IF(OR(C213="",B213=""),"",IF(C213=B213,"Passed","Failed")))</f>
        <v/>
      </c>
      <c r="E213" s="10" t="str">
        <f>IF(Sample_18!$C$9="","",Sample_18!$C$9)</f>
        <v/>
      </c>
      <c r="F213" s="80" t="str">
        <f>IF(Sample_18!$G$9="","",Sample_18!$G$9)</f>
        <v/>
      </c>
      <c r="G213" s="80" t="str">
        <f>IF(Sample_18!$H$9="","",Sample_18!$H$9)</f>
        <v/>
      </c>
      <c r="H213" s="81" t="str">
        <f>IF(UserData!$C$9&lt;&gt;"Passed","",IF(OR(G213="",F213=""),"",IF(G213=F213,"Passed","Failed")))</f>
        <v/>
      </c>
      <c r="I213" s="10" t="str">
        <f>IF(Sample_19!$C$9="","",Sample_19!$C$9)</f>
        <v/>
      </c>
      <c r="J213" s="80" t="str">
        <f>IF(Sample_19!$G$9="","",Sample_19!$G$9)</f>
        <v/>
      </c>
      <c r="K213" s="80" t="str">
        <f>IF(Sample_19!$H$9="","",Sample_19!$H$9)</f>
        <v/>
      </c>
      <c r="L213" s="81" t="str">
        <f>IF(UserData!$C$9&lt;&gt;"Passed","",IF(OR(K213="",J213=""),"",IF(K213=J213,"Passed","Failed")))</f>
        <v/>
      </c>
      <c r="M213" s="10" t="str">
        <f>IF(Sample_20!$C$9="","",Sample_20!$C$9)</f>
        <v/>
      </c>
      <c r="N213" s="80" t="str">
        <f>IF(Sample_20!$G$9="","",Sample_20!$G$9)</f>
        <v/>
      </c>
      <c r="O213" s="80" t="str">
        <f>IF(Sample_20!$H$9="","",Sample_20!$H$9)</f>
        <v/>
      </c>
      <c r="P213" s="81" t="str">
        <f>IF(UserData!$C$9&lt;&gt;"Passed","",IF(OR(O213="",N213=""),"",IF(O213=N213,"Passed","Failed")))</f>
        <v/>
      </c>
    </row>
    <row r="214" spans="1:16" ht="22.5" customHeight="1" x14ac:dyDescent="0.25">
      <c r="A214" s="71" t="str">
        <f>IF(Sample_17!$C$10="","",Sample_17!$C$10)</f>
        <v/>
      </c>
      <c r="B214" s="78" t="str">
        <f>IF(Sample_17!$G$10="","",Sample_17!$G$10)</f>
        <v/>
      </c>
      <c r="C214" s="78" t="str">
        <f>IF(Sample_17!$H$10="","",Sample_17!$H$10)</f>
        <v/>
      </c>
      <c r="D214" s="79" t="str">
        <f>IF(UserData!$C$9&lt;&gt;"Passed","",IF(OR(C214="",B214=""),"",IF(C214=B214,"Passed","Failed")))</f>
        <v/>
      </c>
      <c r="E214" s="71" t="str">
        <f>IF(Sample_18!$C$10="","",Sample_18!$C$10)</f>
        <v/>
      </c>
      <c r="F214" s="78" t="str">
        <f>IF(Sample_18!$G$10="","",Sample_18!$G$10)</f>
        <v/>
      </c>
      <c r="G214" s="78" t="str">
        <f>IF(Sample_18!$H$10="","",Sample_18!$H$10)</f>
        <v/>
      </c>
      <c r="H214" s="79" t="str">
        <f>IF(UserData!$C$9&lt;&gt;"Passed","",IF(OR(G214="",F214=""),"",IF(G214=F214,"Passed","Failed")))</f>
        <v/>
      </c>
      <c r="I214" s="71" t="str">
        <f>IF(Sample_19!$C$10="","",Sample_19!$C$10)</f>
        <v/>
      </c>
      <c r="J214" s="78" t="str">
        <f>IF(Sample_19!$G$10="","",Sample_19!$G$10)</f>
        <v/>
      </c>
      <c r="K214" s="78" t="str">
        <f>IF(Sample_19!$H$10="","",Sample_19!$H$10)</f>
        <v/>
      </c>
      <c r="L214" s="79" t="str">
        <f>IF(UserData!$C$9&lt;&gt;"Passed","",IF(OR(K214="",J214=""),"",IF(K214=J214,"Passed","Failed")))</f>
        <v/>
      </c>
      <c r="M214" s="71" t="str">
        <f>IF(Sample_20!$C$10="","",Sample_20!$C$10)</f>
        <v/>
      </c>
      <c r="N214" s="78" t="str">
        <f>IF(Sample_20!$G$10="","",Sample_20!$G$10)</f>
        <v/>
      </c>
      <c r="O214" s="78" t="str">
        <f>IF(Sample_20!$H$10="","",Sample_20!$H$10)</f>
        <v/>
      </c>
      <c r="P214" s="79" t="str">
        <f>IF(UserData!$C$9&lt;&gt;"Passed","",IF(OR(O214="",N214=""),"",IF(O214=N214,"Passed","Failed")))</f>
        <v/>
      </c>
    </row>
    <row r="215" spans="1:16" ht="22.5" customHeight="1" x14ac:dyDescent="0.25">
      <c r="A215" s="10" t="str">
        <f>IF(Sample_17!$C$11="","",Sample_17!$C$11)</f>
        <v/>
      </c>
      <c r="B215" s="80" t="str">
        <f>IF(Sample_17!$G$11="","",Sample_17!$G$11)</f>
        <v/>
      </c>
      <c r="C215" s="80" t="str">
        <f>IF(Sample_17!$H$11="","",Sample_17!$H$11)</f>
        <v/>
      </c>
      <c r="D215" s="81" t="str">
        <f>IF(UserData!$C$9&lt;&gt;"Passed","",IF(OR(C215="",B215=""),"",IF(C215=B215,"Passed","Failed")))</f>
        <v/>
      </c>
      <c r="E215" s="10" t="str">
        <f>IF(Sample_18!$C$11="","",Sample_18!$C$11)</f>
        <v/>
      </c>
      <c r="F215" s="80" t="str">
        <f>IF(Sample_18!$G$11="","",Sample_18!$G$11)</f>
        <v/>
      </c>
      <c r="G215" s="80" t="str">
        <f>IF(Sample_18!$H$11="","",Sample_18!$H$11)</f>
        <v/>
      </c>
      <c r="H215" s="81" t="str">
        <f>IF(UserData!$C$9&lt;&gt;"Passed","",IF(OR(G215="",F215=""),"",IF(G215=F215,"Passed","Failed")))</f>
        <v/>
      </c>
      <c r="I215" s="10" t="str">
        <f>IF(Sample_19!$C$11="","",Sample_19!$C$11)</f>
        <v/>
      </c>
      <c r="J215" s="80" t="str">
        <f>IF(Sample_19!$G$11="","",Sample_19!$G$11)</f>
        <v/>
      </c>
      <c r="K215" s="80" t="str">
        <f>IF(Sample_19!$H$11="","",Sample_19!$H$11)</f>
        <v/>
      </c>
      <c r="L215" s="81" t="str">
        <f>IF(UserData!$C$9&lt;&gt;"Passed","",IF(OR(K215="",J215=""),"",IF(K215=J215,"Passed","Failed")))</f>
        <v/>
      </c>
      <c r="M215" s="10" t="str">
        <f>IF(Sample_20!$C$11="","",Sample_20!$C$11)</f>
        <v/>
      </c>
      <c r="N215" s="80" t="str">
        <f>IF(Sample_20!$G$11="","",Sample_20!$G$11)</f>
        <v/>
      </c>
      <c r="O215" s="80" t="str">
        <f>IF(Sample_20!$H$11="","",Sample_20!$H$11)</f>
        <v/>
      </c>
      <c r="P215" s="81" t="str">
        <f>IF(UserData!$C$9&lt;&gt;"Passed","",IF(OR(O215="",N215=""),"",IF(O215=N215,"Passed","Failed")))</f>
        <v/>
      </c>
    </row>
    <row r="216" spans="1:16" ht="22.5" customHeight="1" x14ac:dyDescent="0.25">
      <c r="A216" s="71" t="str">
        <f>IF(Sample_17!$C$12="","",Sample_17!$C$12)</f>
        <v/>
      </c>
      <c r="B216" s="78" t="str">
        <f>IF(Sample_17!$G$12="","",Sample_17!$G$12)</f>
        <v/>
      </c>
      <c r="C216" s="78" t="str">
        <f>IF(Sample_17!$H$12="","",Sample_17!$H$12)</f>
        <v/>
      </c>
      <c r="D216" s="79" t="str">
        <f>IF(UserData!$C$9&lt;&gt;"Passed","",IF(OR(C216="",B216=""),"",IF(C216=B216,"Passed","Failed")))</f>
        <v/>
      </c>
      <c r="E216" s="71" t="str">
        <f>IF(Sample_18!$C$12="","",Sample_18!$C$12)</f>
        <v/>
      </c>
      <c r="F216" s="78" t="str">
        <f>IF(Sample_18!$G$12="","",Sample_18!$G$12)</f>
        <v/>
      </c>
      <c r="G216" s="78" t="str">
        <f>IF(Sample_18!$H$12="","",Sample_18!$H$12)</f>
        <v/>
      </c>
      <c r="H216" s="79" t="str">
        <f>IF(UserData!$C$9&lt;&gt;"Passed","",IF(OR(G216="",F216=""),"",IF(G216=F216,"Passed","Failed")))</f>
        <v/>
      </c>
      <c r="I216" s="71" t="str">
        <f>IF(Sample_19!$C$12="","",Sample_19!$C$12)</f>
        <v/>
      </c>
      <c r="J216" s="78" t="str">
        <f>IF(Sample_19!$G$12="","",Sample_19!$G$12)</f>
        <v/>
      </c>
      <c r="K216" s="78" t="str">
        <f>IF(Sample_19!$H$12="","",Sample_19!$H$12)</f>
        <v/>
      </c>
      <c r="L216" s="79" t="str">
        <f>IF(UserData!$C$9&lt;&gt;"Passed","",IF(OR(K216="",J216=""),"",IF(K216=J216,"Passed","Failed")))</f>
        <v/>
      </c>
      <c r="M216" s="71" t="str">
        <f>IF(Sample_20!$C$12="","",Sample_20!$C$12)</f>
        <v/>
      </c>
      <c r="N216" s="78" t="str">
        <f>IF(Sample_20!$G$12="","",Sample_20!$G$12)</f>
        <v/>
      </c>
      <c r="O216" s="78" t="str">
        <f>IF(Sample_20!$H$12="","",Sample_20!$H$12)</f>
        <v/>
      </c>
      <c r="P216" s="79" t="str">
        <f>IF(UserData!$C$9&lt;&gt;"Passed","",IF(OR(O216="",N216=""),"",IF(O216=N216,"Passed","Failed")))</f>
        <v/>
      </c>
    </row>
    <row r="217" spans="1:16" ht="22.5" customHeight="1" x14ac:dyDescent="0.25">
      <c r="A217" s="10" t="str">
        <f>IF(Sample_17!$C$13="","",Sample_17!$C$13)</f>
        <v/>
      </c>
      <c r="B217" s="80" t="str">
        <f>IF(Sample_17!$G$13="","",Sample_17!$G$13)</f>
        <v/>
      </c>
      <c r="C217" s="80" t="str">
        <f>IF(Sample_17!$H$13="","",Sample_17!$H$13)</f>
        <v/>
      </c>
      <c r="D217" s="81" t="str">
        <f>IF(UserData!$C$9&lt;&gt;"Passed","",IF(OR(C217="",B217=""),"",IF(C217=B217,"Passed","Failed")))</f>
        <v/>
      </c>
      <c r="E217" s="10" t="str">
        <f>IF(Sample_18!$C$13="","",Sample_18!$C$13)</f>
        <v/>
      </c>
      <c r="F217" s="80" t="str">
        <f>IF(Sample_18!$G$13="","",Sample_18!$G$13)</f>
        <v/>
      </c>
      <c r="G217" s="80" t="str">
        <f>IF(Sample_18!$H$13="","",Sample_18!$H$13)</f>
        <v/>
      </c>
      <c r="H217" s="81" t="str">
        <f>IF(UserData!$C$9&lt;&gt;"Passed","",IF(OR(G217="",F217=""),"",IF(G217=F217,"Passed","Failed")))</f>
        <v/>
      </c>
      <c r="I217" s="10" t="str">
        <f>IF(Sample_19!$C$13="","",Sample_19!$C$13)</f>
        <v/>
      </c>
      <c r="J217" s="80" t="str">
        <f>IF(Sample_19!$G$13="","",Sample_19!$G$13)</f>
        <v/>
      </c>
      <c r="K217" s="80" t="str">
        <f>IF(Sample_19!$H$13="","",Sample_19!$H$13)</f>
        <v/>
      </c>
      <c r="L217" s="81" t="str">
        <f>IF(UserData!$C$9&lt;&gt;"Passed","",IF(OR(K217="",J217=""),"",IF(K217=J217,"Passed","Failed")))</f>
        <v/>
      </c>
      <c r="M217" s="10" t="str">
        <f>IF(Sample_20!$C$13="","",Sample_20!$C$13)</f>
        <v/>
      </c>
      <c r="N217" s="80" t="str">
        <f>IF(Sample_20!$G$13="","",Sample_20!$G$13)</f>
        <v/>
      </c>
      <c r="O217" s="80" t="str">
        <f>IF(Sample_20!$H$13="","",Sample_20!$H$13)</f>
        <v/>
      </c>
      <c r="P217" s="81" t="str">
        <f>IF(UserData!$C$9&lt;&gt;"Passed","",IF(OR(O217="",N217=""),"",IF(O217=N217,"Passed","Failed")))</f>
        <v/>
      </c>
    </row>
    <row r="218" spans="1:16" ht="22.5" customHeight="1" x14ac:dyDescent="0.25">
      <c r="A218" s="71" t="str">
        <f>IF(Sample_17!$C$14="","",Sample_17!$C$14)</f>
        <v/>
      </c>
      <c r="B218" s="78" t="str">
        <f>IF(Sample_17!$G$14="","",Sample_17!$G$14)</f>
        <v/>
      </c>
      <c r="C218" s="78" t="str">
        <f>IF(Sample_17!$H$14="","",Sample_17!$H$14)</f>
        <v/>
      </c>
      <c r="D218" s="79" t="str">
        <f>IF(UserData!$C$9&lt;&gt;"Passed","",IF(OR(C218="",B218=""),"",IF(C218=B218,"Passed","Failed")))</f>
        <v/>
      </c>
      <c r="E218" s="71" t="str">
        <f>IF(Sample_18!$C$14="","",Sample_18!$C$14)</f>
        <v/>
      </c>
      <c r="F218" s="78" t="str">
        <f>IF(Sample_18!$G$14="","",Sample_18!$G$14)</f>
        <v/>
      </c>
      <c r="G218" s="78" t="str">
        <f>IF(Sample_18!$H$14="","",Sample_18!$H$14)</f>
        <v/>
      </c>
      <c r="H218" s="79" t="str">
        <f>IF(UserData!$C$9&lt;&gt;"Passed","",IF(OR(G218="",F218=""),"",IF(G218=F218,"Passed","Failed")))</f>
        <v/>
      </c>
      <c r="I218" s="71" t="str">
        <f>IF(Sample_19!$C$14="","",Sample_19!$C$14)</f>
        <v/>
      </c>
      <c r="J218" s="78" t="str">
        <f>IF(Sample_19!$G$14="","",Sample_19!$G$14)</f>
        <v/>
      </c>
      <c r="K218" s="78" t="str">
        <f>IF(Sample_19!$H$14="","",Sample_19!$H$14)</f>
        <v/>
      </c>
      <c r="L218" s="79" t="str">
        <f>IF(UserData!$C$9&lt;&gt;"Passed","",IF(OR(K218="",J218=""),"",IF(K218=J218,"Passed","Failed")))</f>
        <v/>
      </c>
      <c r="M218" s="71" t="str">
        <f>IF(Sample_20!$C$14="","",Sample_20!$C$14)</f>
        <v/>
      </c>
      <c r="N218" s="78" t="str">
        <f>IF(Sample_20!$G$14="","",Sample_20!$G$14)</f>
        <v/>
      </c>
      <c r="O218" s="78" t="str">
        <f>IF(Sample_20!$H$14="","",Sample_20!$H$14)</f>
        <v/>
      </c>
      <c r="P218" s="79" t="str">
        <f>IF(UserData!$C$9&lt;&gt;"Passed","",IF(OR(O218="",N218=""),"",IF(O218=N218,"Passed","Failed")))</f>
        <v/>
      </c>
    </row>
    <row r="219" spans="1:16" ht="22.5" customHeight="1" x14ac:dyDescent="0.25">
      <c r="A219" s="10" t="str">
        <f>IF(Sample_17!$C$15="","",Sample_17!$C$15)</f>
        <v/>
      </c>
      <c r="B219" s="80" t="str">
        <f>IF(Sample_17!$G$15="","",Sample_17!$G$15)</f>
        <v/>
      </c>
      <c r="C219" s="80" t="str">
        <f>IF(Sample_17!$H$15="","",Sample_17!$H$15)</f>
        <v/>
      </c>
      <c r="D219" s="81" t="str">
        <f>IF(UserData!$C$9&lt;&gt;"Passed","",IF(OR(C219="",B219=""),"",IF(C219=B219,"Passed","Failed")))</f>
        <v/>
      </c>
      <c r="E219" s="10" t="str">
        <f>IF(Sample_18!$C$15="","",Sample_18!$C$15)</f>
        <v/>
      </c>
      <c r="F219" s="80" t="str">
        <f>IF(Sample_18!$G$15="","",Sample_18!$G$15)</f>
        <v/>
      </c>
      <c r="G219" s="80" t="str">
        <f>IF(Sample_18!$H$15="","",Sample_18!$H$15)</f>
        <v/>
      </c>
      <c r="H219" s="81" t="str">
        <f>IF(UserData!$C$9&lt;&gt;"Passed","",IF(OR(G219="",F219=""),"",IF(G219=F219,"Passed","Failed")))</f>
        <v/>
      </c>
      <c r="I219" s="10" t="str">
        <f>IF(Sample_19!$C$15="","",Sample_19!$C$15)</f>
        <v/>
      </c>
      <c r="J219" s="80" t="str">
        <f>IF(Sample_19!$G$15="","",Sample_19!$G$15)</f>
        <v/>
      </c>
      <c r="K219" s="80" t="str">
        <f>IF(Sample_19!$H$15="","",Sample_19!$H$15)</f>
        <v/>
      </c>
      <c r="L219" s="81" t="str">
        <f>IF(UserData!$C$9&lt;&gt;"Passed","",IF(OR(K219="",J219=""),"",IF(K219=J219,"Passed","Failed")))</f>
        <v/>
      </c>
      <c r="M219" s="10" t="str">
        <f>IF(Sample_20!$C$15="","",Sample_20!$C$15)</f>
        <v/>
      </c>
      <c r="N219" s="80" t="str">
        <f>IF(Sample_20!$G$15="","",Sample_20!$G$15)</f>
        <v/>
      </c>
      <c r="O219" s="80" t="str">
        <f>IF(Sample_20!$H$15="","",Sample_20!$H$15)</f>
        <v/>
      </c>
      <c r="P219" s="81" t="str">
        <f>IF(UserData!$C$9&lt;&gt;"Passed","",IF(OR(O219="",N219=""),"",IF(O219=N219,"Passed","Failed")))</f>
        <v/>
      </c>
    </row>
    <row r="220" spans="1:16" ht="22.5" customHeight="1" x14ac:dyDescent="0.25">
      <c r="A220" s="71" t="str">
        <f>IF(Sample_17!$C$16="","",Sample_17!$C$16)</f>
        <v/>
      </c>
      <c r="B220" s="78" t="str">
        <f>IF(Sample_17!$G$16="","",Sample_17!$G$16)</f>
        <v/>
      </c>
      <c r="C220" s="78" t="str">
        <f>IF(Sample_17!$H$16="","",Sample_17!$H$16)</f>
        <v/>
      </c>
      <c r="D220" s="79" t="str">
        <f>IF(UserData!$C$9&lt;&gt;"Passed","",IF(OR(C220="",B220=""),"",IF(C220=B220,"Passed","Failed")))</f>
        <v/>
      </c>
      <c r="E220" s="71" t="str">
        <f>IF(Sample_18!$C$16="","",Sample_18!$C$16)</f>
        <v/>
      </c>
      <c r="F220" s="78" t="str">
        <f>IF(Sample_18!$G$16="","",Sample_18!$G$16)</f>
        <v/>
      </c>
      <c r="G220" s="78" t="str">
        <f>IF(Sample_18!$H$16="","",Sample_18!$H$16)</f>
        <v/>
      </c>
      <c r="H220" s="79" t="str">
        <f>IF(UserData!$C$9&lt;&gt;"Passed","",IF(OR(G220="",F220=""),"",IF(G220=F220,"Passed","Failed")))</f>
        <v/>
      </c>
      <c r="I220" s="71" t="str">
        <f>IF(Sample_19!$C$16="","",Sample_19!$C$16)</f>
        <v/>
      </c>
      <c r="J220" s="78" t="str">
        <f>IF(Sample_19!$G$16="","",Sample_19!$G$16)</f>
        <v/>
      </c>
      <c r="K220" s="78" t="str">
        <f>IF(Sample_19!$H$16="","",Sample_19!$H$16)</f>
        <v/>
      </c>
      <c r="L220" s="79" t="str">
        <f>IF(UserData!$C$9&lt;&gt;"Passed","",IF(OR(K220="",J220=""),"",IF(K220=J220,"Passed","Failed")))</f>
        <v/>
      </c>
      <c r="M220" s="71" t="str">
        <f>IF(Sample_20!$C$16="","",Sample_20!$C$16)</f>
        <v/>
      </c>
      <c r="N220" s="78" t="str">
        <f>IF(Sample_20!$G$16="","",Sample_20!$G$16)</f>
        <v/>
      </c>
      <c r="O220" s="78" t="str">
        <f>IF(Sample_20!$H$16="","",Sample_20!$H$16)</f>
        <v/>
      </c>
      <c r="P220" s="79" t="str">
        <f>IF(UserData!$C$9&lt;&gt;"Passed","",IF(OR(O220="",N220=""),"",IF(O220=N220,"Passed","Failed")))</f>
        <v/>
      </c>
    </row>
    <row r="221" spans="1:16" ht="22.5" customHeight="1" x14ac:dyDescent="0.25">
      <c r="A221" s="10" t="str">
        <f>IF(Sample_17!$C$17="","",Sample_17!$C$17)</f>
        <v/>
      </c>
      <c r="B221" s="80" t="str">
        <f>IF(Sample_17!$G$17="","",Sample_17!$G$17)</f>
        <v/>
      </c>
      <c r="C221" s="80" t="str">
        <f>IF(Sample_17!$H$17="","",Sample_17!$H$17)</f>
        <v/>
      </c>
      <c r="D221" s="81" t="str">
        <f>IF(UserData!$C$9&lt;&gt;"Passed","",IF(OR(C221="",B221=""),"",IF(C221=B221,"Passed","Failed")))</f>
        <v/>
      </c>
      <c r="E221" s="10" t="str">
        <f>IF(Sample_18!$C$17="","",Sample_18!$C$17)</f>
        <v/>
      </c>
      <c r="F221" s="80" t="str">
        <f>IF(Sample_18!$G$17="","",Sample_18!$G$17)</f>
        <v/>
      </c>
      <c r="G221" s="80" t="str">
        <f>IF(Sample_18!$H$17="","",Sample_18!$H$17)</f>
        <v/>
      </c>
      <c r="H221" s="81" t="str">
        <f>IF(UserData!$C$9&lt;&gt;"Passed","",IF(OR(G221="",F221=""),"",IF(G221=F221,"Passed","Failed")))</f>
        <v/>
      </c>
      <c r="I221" s="10" t="str">
        <f>IF(Sample_19!$C$17="","",Sample_19!$C$17)</f>
        <v/>
      </c>
      <c r="J221" s="80" t="str">
        <f>IF(Sample_19!$G$17="","",Sample_19!$G$17)</f>
        <v/>
      </c>
      <c r="K221" s="80" t="str">
        <f>IF(Sample_19!$H$17="","",Sample_19!$H$17)</f>
        <v/>
      </c>
      <c r="L221" s="81" t="str">
        <f>IF(UserData!$C$9&lt;&gt;"Passed","",IF(OR(K221="",J221=""),"",IF(K221=J221,"Passed","Failed")))</f>
        <v/>
      </c>
      <c r="M221" s="10" t="str">
        <f>IF(Sample_20!$C$17="","",Sample_20!$C$17)</f>
        <v/>
      </c>
      <c r="N221" s="80" t="str">
        <f>IF(Sample_20!$G$17="","",Sample_20!$G$17)</f>
        <v/>
      </c>
      <c r="O221" s="80" t="str">
        <f>IF(Sample_20!$H$17="","",Sample_20!$H$17)</f>
        <v/>
      </c>
      <c r="P221" s="81" t="str">
        <f>IF(UserData!$C$9&lt;&gt;"Passed","",IF(OR(O221="",N221=""),"",IF(O221=N221,"Passed","Failed")))</f>
        <v/>
      </c>
    </row>
    <row r="222" spans="1:16" ht="22.5" customHeight="1" x14ac:dyDescent="0.25">
      <c r="A222" s="71" t="str">
        <f>IF(Sample_17!$C$18="","",Sample_17!$C$18)</f>
        <v/>
      </c>
      <c r="B222" s="78" t="str">
        <f>IF(Sample_17!$G$18="","",Sample_17!$G$18)</f>
        <v/>
      </c>
      <c r="C222" s="78" t="str">
        <f>IF(Sample_17!$H$18="","",Sample_17!$H$18)</f>
        <v/>
      </c>
      <c r="D222" s="79" t="str">
        <f>IF(UserData!$C$9&lt;&gt;"Passed","",IF(OR(C222="",B222=""),"",IF(C222=B222,"Passed","Failed")))</f>
        <v/>
      </c>
      <c r="E222" s="71" t="str">
        <f>IF(Sample_18!$C$18="","",Sample_18!$C$18)</f>
        <v/>
      </c>
      <c r="F222" s="78" t="str">
        <f>IF(Sample_18!$G$18="","",Sample_18!$G$18)</f>
        <v/>
      </c>
      <c r="G222" s="78" t="str">
        <f>IF(Sample_18!$H$18="","",Sample_18!$H$18)</f>
        <v/>
      </c>
      <c r="H222" s="79" t="str">
        <f>IF(UserData!$C$9&lt;&gt;"Passed","",IF(OR(G222="",F222=""),"",IF(G222=F222,"Passed","Failed")))</f>
        <v/>
      </c>
      <c r="I222" s="71" t="str">
        <f>IF(Sample_19!$C$18="","",Sample_19!$C$18)</f>
        <v/>
      </c>
      <c r="J222" s="78" t="str">
        <f>IF(Sample_19!$G$18="","",Sample_19!$G$18)</f>
        <v/>
      </c>
      <c r="K222" s="78" t="str">
        <f>IF(Sample_19!$H$18="","",Sample_19!$H$18)</f>
        <v/>
      </c>
      <c r="L222" s="79" t="str">
        <f>IF(UserData!$C$9&lt;&gt;"Passed","",IF(OR(K222="",J222=""),"",IF(K222=J222,"Passed","Failed")))</f>
        <v/>
      </c>
      <c r="M222" s="71" t="str">
        <f>IF(Sample_20!$C$18="","",Sample_20!$C$18)</f>
        <v/>
      </c>
      <c r="N222" s="78" t="str">
        <f>IF(Sample_20!$G$18="","",Sample_20!$G$18)</f>
        <v/>
      </c>
      <c r="O222" s="78" t="str">
        <f>IF(Sample_20!$H$18="","",Sample_20!$H$18)</f>
        <v/>
      </c>
      <c r="P222" s="79" t="str">
        <f>IF(UserData!$C$9&lt;&gt;"Passed","",IF(OR(O222="",N222=""),"",IF(O222=N222,"Passed","Failed")))</f>
        <v/>
      </c>
    </row>
    <row r="223" spans="1:16" ht="22.5" customHeight="1" x14ac:dyDescent="0.25">
      <c r="A223" s="10" t="str">
        <f>IF(Sample_17!$C$19="","",Sample_17!$C$19)</f>
        <v/>
      </c>
      <c r="B223" s="80" t="str">
        <f>IF(Sample_17!$G$19="","",Sample_17!$G$19)</f>
        <v/>
      </c>
      <c r="C223" s="80" t="str">
        <f>IF(Sample_17!$H$19="","",Sample_17!$H$19)</f>
        <v/>
      </c>
      <c r="D223" s="81" t="str">
        <f>IF(UserData!$C$9&lt;&gt;"Passed","",IF(OR(C223="",B223=""),"",IF(C223=B223,"Passed","Failed")))</f>
        <v/>
      </c>
      <c r="E223" s="10" t="str">
        <f>IF(Sample_18!$C$19="","",Sample_18!$C$19)</f>
        <v/>
      </c>
      <c r="F223" s="80" t="str">
        <f>IF(Sample_18!$G$19="","",Sample_18!$G$19)</f>
        <v/>
      </c>
      <c r="G223" s="80" t="str">
        <f>IF(Sample_18!$H$19="","",Sample_18!$H$19)</f>
        <v/>
      </c>
      <c r="H223" s="81" t="str">
        <f>IF(UserData!$C$9&lt;&gt;"Passed","",IF(OR(G223="",F223=""),"",IF(G223=F223,"Passed","Failed")))</f>
        <v/>
      </c>
      <c r="I223" s="10" t="str">
        <f>IF(Sample_19!$C$19="","",Sample_19!$C$19)</f>
        <v/>
      </c>
      <c r="J223" s="80" t="str">
        <f>IF(Sample_19!$G$19="","",Sample_19!$G$19)</f>
        <v/>
      </c>
      <c r="K223" s="80" t="str">
        <f>IF(Sample_19!$H$19="","",Sample_19!$H$19)</f>
        <v/>
      </c>
      <c r="L223" s="81" t="str">
        <f>IF(UserData!$C$9&lt;&gt;"Passed","",IF(OR(K223="",J223=""),"",IF(K223=J223,"Passed","Failed")))</f>
        <v/>
      </c>
      <c r="M223" s="10" t="str">
        <f>IF(Sample_20!$C$19="","",Sample_20!$C$19)</f>
        <v/>
      </c>
      <c r="N223" s="80" t="str">
        <f>IF(Sample_20!$G$19="","",Sample_20!$G$19)</f>
        <v/>
      </c>
      <c r="O223" s="80" t="str">
        <f>IF(Sample_20!$H$19="","",Sample_20!$H$19)</f>
        <v/>
      </c>
      <c r="P223" s="81" t="str">
        <f>IF(UserData!$C$9&lt;&gt;"Passed","",IF(OR(O223="",N223=""),"",IF(O223=N223,"Passed","Failed")))</f>
        <v/>
      </c>
    </row>
    <row r="224" spans="1:16" ht="22.5" customHeight="1" x14ac:dyDescent="0.25">
      <c r="A224" s="71" t="str">
        <f>IF(Sample_17!$C$20="","",Sample_17!$C$20)</f>
        <v/>
      </c>
      <c r="B224" s="78" t="str">
        <f>IF(Sample_17!$G$20="","",Sample_17!$G$20)</f>
        <v/>
      </c>
      <c r="C224" s="78" t="str">
        <f>IF(Sample_17!$H$20="","",Sample_17!$H$20)</f>
        <v/>
      </c>
      <c r="D224" s="79" t="str">
        <f>IF(UserData!$C$9&lt;&gt;"Passed","",IF(OR(C224="",B224=""),"",IF(C224=B224,"Passed","Failed")))</f>
        <v/>
      </c>
      <c r="E224" s="71" t="str">
        <f>IF(Sample_18!$C$20="","",Sample_18!$C$20)</f>
        <v/>
      </c>
      <c r="F224" s="78" t="str">
        <f>IF(Sample_18!$G$20="","",Sample_18!$G$20)</f>
        <v/>
      </c>
      <c r="G224" s="78" t="str">
        <f>IF(Sample_18!$H$20="","",Sample_18!$H$20)</f>
        <v/>
      </c>
      <c r="H224" s="79" t="str">
        <f>IF(UserData!$C$9&lt;&gt;"Passed","",IF(OR(G224="",F224=""),"",IF(G224=F224,"Passed","Failed")))</f>
        <v/>
      </c>
      <c r="I224" s="71" t="str">
        <f>IF(Sample_19!$C$20="","",Sample_19!$C$20)</f>
        <v/>
      </c>
      <c r="J224" s="78" t="str">
        <f>IF(Sample_19!$G$20="","",Sample_19!$G$20)</f>
        <v/>
      </c>
      <c r="K224" s="78" t="str">
        <f>IF(Sample_19!$H$20="","",Sample_19!$H$20)</f>
        <v/>
      </c>
      <c r="L224" s="79" t="str">
        <f>IF(UserData!$C$9&lt;&gt;"Passed","",IF(OR(K224="",J224=""),"",IF(K224=J224,"Passed","Failed")))</f>
        <v/>
      </c>
      <c r="M224" s="71" t="str">
        <f>IF(Sample_20!$C$20="","",Sample_20!$C$20)</f>
        <v/>
      </c>
      <c r="N224" s="78" t="str">
        <f>IF(Sample_20!$G$20="","",Sample_20!$G$20)</f>
        <v/>
      </c>
      <c r="O224" s="78" t="str">
        <f>IF(Sample_20!$H$20="","",Sample_20!$H$20)</f>
        <v/>
      </c>
      <c r="P224" s="79" t="str">
        <f>IF(UserData!$C$9&lt;&gt;"Passed","",IF(OR(O224="",N224=""),"",IF(O224=N224,"Passed","Failed")))</f>
        <v/>
      </c>
    </row>
    <row r="225" spans="1:16" ht="22.5" customHeight="1" x14ac:dyDescent="0.25">
      <c r="A225" s="10" t="str">
        <f>IF(Sample_17!$C$21="","",Sample_17!$C$21)</f>
        <v/>
      </c>
      <c r="B225" s="80" t="str">
        <f>IF(Sample_17!$G$21="","",Sample_17!$G$21)</f>
        <v/>
      </c>
      <c r="C225" s="80" t="str">
        <f>IF(Sample_17!$H$21="","",Sample_17!$H$21)</f>
        <v/>
      </c>
      <c r="D225" s="81" t="str">
        <f>IF(UserData!$C$9&lt;&gt;"Passed","",IF(OR(C225="",B225=""),"",IF(C225=B225,"Passed","Failed")))</f>
        <v/>
      </c>
      <c r="E225" s="10" t="str">
        <f>IF(Sample_18!$C$21="","",Sample_18!$C$21)</f>
        <v/>
      </c>
      <c r="F225" s="80" t="str">
        <f>IF(Sample_18!$G$21="","",Sample_18!$G$21)</f>
        <v/>
      </c>
      <c r="G225" s="80" t="str">
        <f>IF(Sample_18!$H$21="","",Sample_18!$H$21)</f>
        <v/>
      </c>
      <c r="H225" s="81" t="str">
        <f>IF(UserData!$C$9&lt;&gt;"Passed","",IF(OR(G225="",F225=""),"",IF(G225=F225,"Passed","Failed")))</f>
        <v/>
      </c>
      <c r="I225" s="10" t="str">
        <f>IF(Sample_19!$C$21="","",Sample_19!$C$21)</f>
        <v/>
      </c>
      <c r="J225" s="80" t="str">
        <f>IF(Sample_19!$G$21="","",Sample_19!$G$21)</f>
        <v/>
      </c>
      <c r="K225" s="80" t="str">
        <f>IF(Sample_19!$H$21="","",Sample_19!$H$21)</f>
        <v/>
      </c>
      <c r="L225" s="81" t="str">
        <f>IF(UserData!$C$9&lt;&gt;"Passed","",IF(OR(K225="",J225=""),"",IF(K225=J225,"Passed","Failed")))</f>
        <v/>
      </c>
      <c r="M225" s="10" t="str">
        <f>IF(Sample_20!$C$21="","",Sample_20!$C$21)</f>
        <v/>
      </c>
      <c r="N225" s="80" t="str">
        <f>IF(Sample_20!$G$21="","",Sample_20!$G$21)</f>
        <v/>
      </c>
      <c r="O225" s="80" t="str">
        <f>IF(Sample_20!$H$21="","",Sample_20!$H$21)</f>
        <v/>
      </c>
      <c r="P225" s="81" t="str">
        <f>IF(UserData!$C$9&lt;&gt;"Passed","",IF(OR(O225="",N225=""),"",IF(O225=N225,"Passed","Failed")))</f>
        <v/>
      </c>
    </row>
    <row r="226" spans="1:16" ht="22.5" customHeight="1" x14ac:dyDescent="0.25">
      <c r="A226" s="71" t="str">
        <f>IF(Sample_17!$C$22="","",Sample_17!$C$22)</f>
        <v/>
      </c>
      <c r="B226" s="78" t="str">
        <f>IF(Sample_17!$G$22="","",Sample_17!$G$22)</f>
        <v/>
      </c>
      <c r="C226" s="78" t="str">
        <f>IF(Sample_17!$H$22="","",Sample_17!$H$22)</f>
        <v/>
      </c>
      <c r="D226" s="79" t="str">
        <f>IF(UserData!$C$9&lt;&gt;"Passed","",IF(OR(C226="",B226=""),"",IF(C226=B226,"Passed","Failed")))</f>
        <v/>
      </c>
      <c r="E226" s="71" t="str">
        <f>IF(Sample_18!$C$22="","",Sample_18!$C$22)</f>
        <v/>
      </c>
      <c r="F226" s="78" t="str">
        <f>IF(Sample_18!$G$22="","",Sample_18!$G$22)</f>
        <v/>
      </c>
      <c r="G226" s="78" t="str">
        <f>IF(Sample_18!$H$22="","",Sample_18!$H$22)</f>
        <v/>
      </c>
      <c r="H226" s="79" t="str">
        <f>IF(UserData!$C$9&lt;&gt;"Passed","",IF(OR(G226="",F226=""),"",IF(G226=F226,"Passed","Failed")))</f>
        <v/>
      </c>
      <c r="I226" s="71" t="str">
        <f>IF(Sample_19!$C$22="","",Sample_19!$C$22)</f>
        <v/>
      </c>
      <c r="J226" s="78" t="str">
        <f>IF(Sample_19!$G$22="","",Sample_19!$G$22)</f>
        <v/>
      </c>
      <c r="K226" s="78" t="str">
        <f>IF(Sample_19!$H$22="","",Sample_19!$H$22)</f>
        <v/>
      </c>
      <c r="L226" s="79" t="str">
        <f>IF(UserData!$C$9&lt;&gt;"Passed","",IF(OR(K226="",J226=""),"",IF(K226=J226,"Passed","Failed")))</f>
        <v/>
      </c>
      <c r="M226" s="71" t="str">
        <f>IF(Sample_20!$C$22="","",Sample_20!$C$22)</f>
        <v/>
      </c>
      <c r="N226" s="78" t="str">
        <f>IF(Sample_20!$G$22="","",Sample_20!$G$22)</f>
        <v/>
      </c>
      <c r="O226" s="78" t="str">
        <f>IF(Sample_20!$H$22="","",Sample_20!$H$22)</f>
        <v/>
      </c>
      <c r="P226" s="79" t="str">
        <f>IF(UserData!$C$9&lt;&gt;"Passed","",IF(OR(O226="",N226=""),"",IF(O226=N226,"Passed","Failed")))</f>
        <v/>
      </c>
    </row>
    <row r="227" spans="1:16" ht="22.5" customHeight="1" x14ac:dyDescent="0.25">
      <c r="A227" s="10" t="str">
        <f>IF(Sample_17!$C$23="","",Sample_17!$C$23)</f>
        <v/>
      </c>
      <c r="B227" s="80" t="str">
        <f>IF(Sample_17!$G$23="","",Sample_17!$G$23)</f>
        <v/>
      </c>
      <c r="C227" s="80" t="str">
        <f>IF(Sample_17!$H$23="","",Sample_17!$H$23)</f>
        <v/>
      </c>
      <c r="D227" s="81" t="str">
        <f>IF(UserData!$C$9&lt;&gt;"Passed","",IF(OR(C227="",B227=""),"",IF(C227=B227,"Passed","Failed")))</f>
        <v/>
      </c>
      <c r="E227" s="10" t="str">
        <f>IF(Sample_18!$C$23="","",Sample_18!$C$23)</f>
        <v/>
      </c>
      <c r="F227" s="80" t="str">
        <f>IF(Sample_18!$G$23="","",Sample_18!$G$23)</f>
        <v/>
      </c>
      <c r="G227" s="80" t="str">
        <f>IF(Sample_18!$H$23="","",Sample_18!$H$23)</f>
        <v/>
      </c>
      <c r="H227" s="81" t="str">
        <f>IF(UserData!$C$9&lt;&gt;"Passed","",IF(OR(G227="",F227=""),"",IF(G227=F227,"Passed","Failed")))</f>
        <v/>
      </c>
      <c r="I227" s="10" t="str">
        <f>IF(Sample_19!$C$23="","",Sample_19!$C$23)</f>
        <v/>
      </c>
      <c r="J227" s="80" t="str">
        <f>IF(Sample_19!$G$23="","",Sample_19!$G$23)</f>
        <v/>
      </c>
      <c r="K227" s="80" t="str">
        <f>IF(Sample_19!$H$23="","",Sample_19!$H$23)</f>
        <v/>
      </c>
      <c r="L227" s="81" t="str">
        <f>IF(UserData!$C$9&lt;&gt;"Passed","",IF(OR(K227="",J227=""),"",IF(K227=J227,"Passed","Failed")))</f>
        <v/>
      </c>
      <c r="M227" s="10" t="str">
        <f>IF(Sample_20!$C$23="","",Sample_20!$C$23)</f>
        <v/>
      </c>
      <c r="N227" s="80" t="str">
        <f>IF(Sample_20!$G$23="","",Sample_20!$G$23)</f>
        <v/>
      </c>
      <c r="O227" s="80" t="str">
        <f>IF(Sample_20!$H$23="","",Sample_20!$H$23)</f>
        <v/>
      </c>
      <c r="P227" s="81" t="str">
        <f>IF(UserData!$C$9&lt;&gt;"Passed","",IF(OR(O227="",N227=""),"",IF(O227=N227,"Passed","Failed")))</f>
        <v/>
      </c>
    </row>
    <row r="228" spans="1:16" ht="22.5" customHeight="1" x14ac:dyDescent="0.25">
      <c r="A228" s="71" t="str">
        <f>IF(Sample_17!$C$24="","",Sample_17!$C$24)</f>
        <v/>
      </c>
      <c r="B228" s="78" t="str">
        <f>IF(Sample_17!$G$24="","",Sample_17!$G$24)</f>
        <v/>
      </c>
      <c r="C228" s="78" t="str">
        <f>IF(Sample_17!$H$24="","",Sample_17!$H$24)</f>
        <v/>
      </c>
      <c r="D228" s="79" t="str">
        <f>IF(UserData!$C$9&lt;&gt;"Passed","",IF(OR(C228="",B228=""),"",IF(C228=B228,"Passed","Failed")))</f>
        <v/>
      </c>
      <c r="E228" s="71" t="str">
        <f>IF(Sample_18!$C$24="","",Sample_18!$C$24)</f>
        <v/>
      </c>
      <c r="F228" s="78" t="str">
        <f>IF(Sample_18!$G$24="","",Sample_18!$G$24)</f>
        <v/>
      </c>
      <c r="G228" s="78" t="str">
        <f>IF(Sample_18!$H$24="","",Sample_18!$H$24)</f>
        <v/>
      </c>
      <c r="H228" s="79" t="str">
        <f>IF(UserData!$C$9&lt;&gt;"Passed","",IF(OR(G228="",F228=""),"",IF(G228=F228,"Passed","Failed")))</f>
        <v/>
      </c>
      <c r="I228" s="71" t="str">
        <f>IF(Sample_19!$C$24="","",Sample_19!$C$24)</f>
        <v/>
      </c>
      <c r="J228" s="78" t="str">
        <f>IF(Sample_19!$G$24="","",Sample_19!$G$24)</f>
        <v/>
      </c>
      <c r="K228" s="78" t="str">
        <f>IF(Sample_19!$H$24="","",Sample_19!$H$24)</f>
        <v/>
      </c>
      <c r="L228" s="79" t="str">
        <f>IF(UserData!$C$9&lt;&gt;"Passed","",IF(OR(K228="",J228=""),"",IF(K228=J228,"Passed","Failed")))</f>
        <v/>
      </c>
      <c r="M228" s="71" t="str">
        <f>IF(Sample_20!$C$24="","",Sample_20!$C$24)</f>
        <v/>
      </c>
      <c r="N228" s="78" t="str">
        <f>IF(Sample_20!$G$24="","",Sample_20!$G$24)</f>
        <v/>
      </c>
      <c r="O228" s="78" t="str">
        <f>IF(Sample_20!$H$24="","",Sample_20!$H$24)</f>
        <v/>
      </c>
      <c r="P228" s="79" t="str">
        <f>IF(UserData!$C$9&lt;&gt;"Passed","",IF(OR(O228="",N228=""),"",IF(O228=N228,"Passed","Failed")))</f>
        <v/>
      </c>
    </row>
    <row r="229" spans="1:16" ht="22.5" customHeight="1" x14ac:dyDescent="0.25">
      <c r="A229" s="10" t="str">
        <f>IF(Sample_17!$C$25="","",Sample_17!$C$25)</f>
        <v/>
      </c>
      <c r="B229" s="80" t="str">
        <f>IF(Sample_17!$G$25="","",Sample_17!$G$25)</f>
        <v/>
      </c>
      <c r="C229" s="80" t="str">
        <f>IF(Sample_17!$H$25="","",Sample_17!$H$25)</f>
        <v/>
      </c>
      <c r="D229" s="81" t="str">
        <f>IF(UserData!$C$9&lt;&gt;"Passed","",IF(OR(C229="",B229=""),"",IF(C229=B229,"Passed","Failed")))</f>
        <v/>
      </c>
      <c r="E229" s="10" t="str">
        <f>IF(Sample_18!$C$25="","",Sample_18!$C$25)</f>
        <v/>
      </c>
      <c r="F229" s="80" t="str">
        <f>IF(Sample_18!$G$25="","",Sample_18!$G$25)</f>
        <v/>
      </c>
      <c r="G229" s="80" t="str">
        <f>IF(Sample_18!$H$25="","",Sample_18!$H$25)</f>
        <v/>
      </c>
      <c r="H229" s="81" t="str">
        <f>IF(UserData!$C$9&lt;&gt;"Passed","",IF(OR(G229="",F229=""),"",IF(G229=F229,"Passed","Failed")))</f>
        <v/>
      </c>
      <c r="I229" s="10" t="str">
        <f>IF(Sample_19!$C$25="","",Sample_19!$C$25)</f>
        <v/>
      </c>
      <c r="J229" s="80" t="str">
        <f>IF(Sample_19!$G$25="","",Sample_19!$G$25)</f>
        <v/>
      </c>
      <c r="K229" s="80" t="str">
        <f>IF(Sample_19!$H$25="","",Sample_19!$H$25)</f>
        <v/>
      </c>
      <c r="L229" s="81" t="str">
        <f>IF(UserData!$C$9&lt;&gt;"Passed","",IF(OR(K229="",J229=""),"",IF(K229=J229,"Passed","Failed")))</f>
        <v/>
      </c>
      <c r="M229" s="10" t="str">
        <f>IF(Sample_20!$C$25="","",Sample_20!$C$25)</f>
        <v/>
      </c>
      <c r="N229" s="80" t="str">
        <f>IF(Sample_20!$G$25="","",Sample_20!$G$25)</f>
        <v/>
      </c>
      <c r="O229" s="80" t="str">
        <f>IF(Sample_20!$H$25="","",Sample_20!$H$25)</f>
        <v/>
      </c>
      <c r="P229" s="81" t="str">
        <f>IF(UserData!$C$9&lt;&gt;"Passed","",IF(OR(O229="",N229=""),"",IF(O229=N229,"Passed","Failed")))</f>
        <v/>
      </c>
    </row>
    <row r="230" spans="1:16" ht="22.5" customHeight="1" x14ac:dyDescent="0.25">
      <c r="A230" s="71" t="str">
        <f>IF(Sample_17!$C$26="","",Sample_17!$C$26)</f>
        <v/>
      </c>
      <c r="B230" s="78" t="str">
        <f>IF(Sample_17!$G$26="","",Sample_17!$G$26)</f>
        <v/>
      </c>
      <c r="C230" s="78" t="str">
        <f>IF(Sample_17!$H$26="","",Sample_17!$H$26)</f>
        <v/>
      </c>
      <c r="D230" s="79" t="str">
        <f>IF(UserData!$C$9&lt;&gt;"Passed","",IF(OR(C230="",B230=""),"",IF(C230=B230,"Passed","Failed")))</f>
        <v/>
      </c>
      <c r="E230" s="71" t="str">
        <f>IF(Sample_18!$C$26="","",Sample_18!$C$26)</f>
        <v/>
      </c>
      <c r="F230" s="78" t="str">
        <f>IF(Sample_18!$G$26="","",Sample_18!$G$26)</f>
        <v/>
      </c>
      <c r="G230" s="78" t="str">
        <f>IF(Sample_18!$H$26="","",Sample_18!$H$26)</f>
        <v/>
      </c>
      <c r="H230" s="79" t="str">
        <f>IF(UserData!$C$9&lt;&gt;"Passed","",IF(OR(G230="",F230=""),"",IF(G230=F230,"Passed","Failed")))</f>
        <v/>
      </c>
      <c r="I230" s="71" t="str">
        <f>IF(Sample_19!$C$26="","",Sample_19!$C$26)</f>
        <v/>
      </c>
      <c r="J230" s="78" t="str">
        <f>IF(Sample_19!$G$26="","",Sample_19!$G$26)</f>
        <v/>
      </c>
      <c r="K230" s="78" t="str">
        <f>IF(Sample_19!$H$26="","",Sample_19!$H$26)</f>
        <v/>
      </c>
      <c r="L230" s="79" t="str">
        <f>IF(UserData!$C$9&lt;&gt;"Passed","",IF(OR(K230="",J230=""),"",IF(K230=J230,"Passed","Failed")))</f>
        <v/>
      </c>
      <c r="M230" s="71" t="str">
        <f>IF(Sample_20!$C$26="","",Sample_20!$C$26)</f>
        <v/>
      </c>
      <c r="N230" s="78" t="str">
        <f>IF(Sample_20!$G$26="","",Sample_20!$G$26)</f>
        <v/>
      </c>
      <c r="O230" s="78" t="str">
        <f>IF(Sample_20!$H$26="","",Sample_20!$H$26)</f>
        <v/>
      </c>
      <c r="P230" s="79" t="str">
        <f>IF(UserData!$C$9&lt;&gt;"Passed","",IF(OR(O230="",N230=""),"",IF(O230=N230,"Passed","Failed")))</f>
        <v/>
      </c>
    </row>
    <row r="231" spans="1:16" ht="22.5" customHeight="1" x14ac:dyDescent="0.25">
      <c r="A231" s="10" t="str">
        <f>IF(Sample_17!$C$27="","",Sample_17!$C$27)</f>
        <v/>
      </c>
      <c r="B231" s="80" t="str">
        <f>IF(Sample_17!$G$27="","",Sample_17!$G$27)</f>
        <v/>
      </c>
      <c r="C231" s="80" t="str">
        <f>IF(Sample_17!$H$27="","",Sample_17!$H$27)</f>
        <v/>
      </c>
      <c r="D231" s="81" t="str">
        <f>IF(UserData!$C$9&lt;&gt;"Passed","",IF(OR(C231="",B231=""),"",IF(C231=B231,"Passed","Failed")))</f>
        <v/>
      </c>
      <c r="E231" s="10" t="str">
        <f>IF(Sample_18!$C$27="","",Sample_18!$C$27)</f>
        <v/>
      </c>
      <c r="F231" s="80" t="str">
        <f>IF(Sample_18!$G$27="","",Sample_18!$G$27)</f>
        <v/>
      </c>
      <c r="G231" s="80" t="str">
        <f>IF(Sample_18!$H$27="","",Sample_18!$H$27)</f>
        <v/>
      </c>
      <c r="H231" s="81" t="str">
        <f>IF(UserData!$C$9&lt;&gt;"Passed","",IF(OR(G231="",F231=""),"",IF(G231=F231,"Passed","Failed")))</f>
        <v/>
      </c>
      <c r="I231" s="10" t="str">
        <f>IF(Sample_19!$C$27="","",Sample_19!$C$27)</f>
        <v/>
      </c>
      <c r="J231" s="80" t="str">
        <f>IF(Sample_19!$G$27="","",Sample_19!$G$27)</f>
        <v/>
      </c>
      <c r="K231" s="80" t="str">
        <f>IF(Sample_19!$H$27="","",Sample_19!$H$27)</f>
        <v/>
      </c>
      <c r="L231" s="81" t="str">
        <f>IF(UserData!$C$9&lt;&gt;"Passed","",IF(OR(K231="",J231=""),"",IF(K231=J231,"Passed","Failed")))</f>
        <v/>
      </c>
      <c r="M231" s="10" t="str">
        <f>IF(Sample_20!$C$27="","",Sample_20!$C$27)</f>
        <v/>
      </c>
      <c r="N231" s="80" t="str">
        <f>IF(Sample_20!$G$27="","",Sample_20!$G$27)</f>
        <v/>
      </c>
      <c r="O231" s="80" t="str">
        <f>IF(Sample_20!$H$27="","",Sample_20!$H$27)</f>
        <v/>
      </c>
      <c r="P231" s="81" t="str">
        <f>IF(UserData!$C$9&lt;&gt;"Passed","",IF(OR(O231="",N231=""),"",IF(O231=N231,"Passed","Failed")))</f>
        <v/>
      </c>
    </row>
    <row r="232" spans="1:16" ht="22.5" customHeight="1" x14ac:dyDescent="0.25">
      <c r="A232" s="71" t="str">
        <f>IF(Sample_17!$C$28="","",Sample_17!$C$28)</f>
        <v/>
      </c>
      <c r="B232" s="78" t="str">
        <f>IF(Sample_17!$G$28="","",Sample_17!$G$28)</f>
        <v/>
      </c>
      <c r="C232" s="78" t="str">
        <f>IF(Sample_17!$H$28="","",Sample_17!$H$28)</f>
        <v/>
      </c>
      <c r="D232" s="79" t="str">
        <f>IF(UserData!$C$9&lt;&gt;"Passed","",IF(OR(C232="",B232=""),"",IF(C232=B232,"Passed","Failed")))</f>
        <v/>
      </c>
      <c r="E232" s="71" t="str">
        <f>IF(Sample_18!$C$28="","",Sample_18!$C$28)</f>
        <v/>
      </c>
      <c r="F232" s="78" t="str">
        <f>IF(Sample_18!$G$28="","",Sample_18!$G$28)</f>
        <v/>
      </c>
      <c r="G232" s="78" t="str">
        <f>IF(Sample_18!$H$28="","",Sample_18!$H$28)</f>
        <v/>
      </c>
      <c r="H232" s="79" t="str">
        <f>IF(UserData!$C$9&lt;&gt;"Passed","",IF(OR(G232="",F232=""),"",IF(G232=F232,"Passed","Failed")))</f>
        <v/>
      </c>
      <c r="I232" s="71" t="str">
        <f>IF(Sample_19!$C$28="","",Sample_19!$C$28)</f>
        <v/>
      </c>
      <c r="J232" s="78" t="str">
        <f>IF(Sample_19!$G$28="","",Sample_19!$G$28)</f>
        <v/>
      </c>
      <c r="K232" s="78" t="str">
        <f>IF(Sample_19!$H$28="","",Sample_19!$H$28)</f>
        <v/>
      </c>
      <c r="L232" s="79" t="str">
        <f>IF(UserData!$C$9&lt;&gt;"Passed","",IF(OR(K232="",J232=""),"",IF(K232=J232,"Passed","Failed")))</f>
        <v/>
      </c>
      <c r="M232" s="71" t="str">
        <f>IF(Sample_20!$C$28="","",Sample_20!$C$28)</f>
        <v/>
      </c>
      <c r="N232" s="78" t="str">
        <f>IF(Sample_20!$G$28="","",Sample_20!$G$28)</f>
        <v/>
      </c>
      <c r="O232" s="78" t="str">
        <f>IF(Sample_20!$H$28="","",Sample_20!$H$28)</f>
        <v/>
      </c>
      <c r="P232" s="79" t="str">
        <f>IF(UserData!$C$9&lt;&gt;"Passed","",IF(OR(O232="",N232=""),"",IF(O232=N232,"Passed","Failed")))</f>
        <v/>
      </c>
    </row>
    <row r="233" spans="1:16" ht="22.5" customHeight="1" x14ac:dyDescent="0.25">
      <c r="A233" s="10" t="str">
        <f>IF(Sample_17!$C$29="","",Sample_17!$C$29)</f>
        <v/>
      </c>
      <c r="B233" s="80" t="str">
        <f>IF(Sample_17!$G$29="","",Sample_17!$G$29)</f>
        <v/>
      </c>
      <c r="C233" s="80" t="str">
        <f>IF(Sample_17!$H$29="","",Sample_17!$H$29)</f>
        <v/>
      </c>
      <c r="D233" s="81" t="str">
        <f>IF(UserData!$C$9&lt;&gt;"Passed","",IF(OR(C233="",B233=""),"",IF(C233=B233,"Passed","Failed")))</f>
        <v/>
      </c>
      <c r="E233" s="10" t="str">
        <f>IF(Sample_18!$C$29="","",Sample_18!$C$29)</f>
        <v/>
      </c>
      <c r="F233" s="80" t="str">
        <f>IF(Sample_18!$G$29="","",Sample_18!$G$29)</f>
        <v/>
      </c>
      <c r="G233" s="80" t="str">
        <f>IF(Sample_18!$H$29="","",Sample_18!$H$29)</f>
        <v/>
      </c>
      <c r="H233" s="81" t="str">
        <f>IF(UserData!$C$9&lt;&gt;"Passed","",IF(OR(G233="",F233=""),"",IF(G233=F233,"Passed","Failed")))</f>
        <v/>
      </c>
      <c r="I233" s="10" t="str">
        <f>IF(Sample_19!$C$29="","",Sample_19!$C$29)</f>
        <v/>
      </c>
      <c r="J233" s="80" t="str">
        <f>IF(Sample_19!$G$29="","",Sample_19!$G$29)</f>
        <v/>
      </c>
      <c r="K233" s="80" t="str">
        <f>IF(Sample_19!$H$29="","",Sample_19!$H$29)</f>
        <v/>
      </c>
      <c r="L233" s="81" t="str">
        <f>IF(UserData!$C$9&lt;&gt;"Passed","",IF(OR(K233="",J233=""),"",IF(K233=J233,"Passed","Failed")))</f>
        <v/>
      </c>
      <c r="M233" s="10" t="str">
        <f>IF(Sample_20!$C$29="","",Sample_20!$C$29)</f>
        <v/>
      </c>
      <c r="N233" s="80" t="str">
        <f>IF(Sample_20!$G$29="","",Sample_20!$G$29)</f>
        <v/>
      </c>
      <c r="O233" s="80" t="str">
        <f>IF(Sample_20!$H$29="","",Sample_20!$H$29)</f>
        <v/>
      </c>
      <c r="P233" s="81" t="str">
        <f>IF(UserData!$C$9&lt;&gt;"Passed","",IF(OR(O233="",N233=""),"",IF(O233=N233,"Passed","Failed")))</f>
        <v/>
      </c>
    </row>
    <row r="234" spans="1:16" ht="22.5" customHeight="1" x14ac:dyDescent="0.25">
      <c r="A234" s="71" t="str">
        <f>IF(Sample_17!$C$30="","",Sample_17!$C$30)</f>
        <v/>
      </c>
      <c r="B234" s="78" t="str">
        <f>IF(Sample_17!$G$30="","",Sample_17!$G$30)</f>
        <v/>
      </c>
      <c r="C234" s="78" t="str">
        <f>IF(Sample_17!$H$30="","",Sample_17!$H$30)</f>
        <v/>
      </c>
      <c r="D234" s="79" t="str">
        <f>IF(UserData!$C$9&lt;&gt;"Passed","",IF(OR(C234="",B234=""),"",IF(C234=B234,"Passed","Failed")))</f>
        <v/>
      </c>
      <c r="E234" s="71" t="str">
        <f>IF(Sample_18!$C$30="","",Sample_18!$C$30)</f>
        <v/>
      </c>
      <c r="F234" s="78" t="str">
        <f>IF(Sample_18!$G$30="","",Sample_18!$G$30)</f>
        <v/>
      </c>
      <c r="G234" s="78" t="str">
        <f>IF(Sample_18!$H$30="","",Sample_18!$H$30)</f>
        <v/>
      </c>
      <c r="H234" s="79" t="str">
        <f>IF(UserData!$C$9&lt;&gt;"Passed","",IF(OR(G234="",F234=""),"",IF(G234=F234,"Passed","Failed")))</f>
        <v/>
      </c>
      <c r="I234" s="71" t="str">
        <f>IF(Sample_19!$C$30="","",Sample_19!$C$30)</f>
        <v/>
      </c>
      <c r="J234" s="78" t="str">
        <f>IF(Sample_19!$G$30="","",Sample_19!$G$30)</f>
        <v/>
      </c>
      <c r="K234" s="78" t="str">
        <f>IF(Sample_19!$H$30="","",Sample_19!$H$30)</f>
        <v/>
      </c>
      <c r="L234" s="79" t="str">
        <f>IF(UserData!$C$9&lt;&gt;"Passed","",IF(OR(K234="",J234=""),"",IF(K234=J234,"Passed","Failed")))</f>
        <v/>
      </c>
      <c r="M234" s="71" t="str">
        <f>IF(Sample_20!$C$30="","",Sample_20!$C$30)</f>
        <v/>
      </c>
      <c r="N234" s="78" t="str">
        <f>IF(Sample_20!$G$30="","",Sample_20!$G$30)</f>
        <v/>
      </c>
      <c r="O234" s="78" t="str">
        <f>IF(Sample_20!$H$30="","",Sample_20!$H$30)</f>
        <v/>
      </c>
      <c r="P234" s="79" t="str">
        <f>IF(UserData!$C$9&lt;&gt;"Passed","",IF(OR(O234="",N234=""),"",IF(O234=N234,"Passed","Failed")))</f>
        <v/>
      </c>
    </row>
    <row r="235" spans="1:16" ht="22.5" customHeight="1" x14ac:dyDescent="0.25">
      <c r="A235" s="10" t="str">
        <f>IF(Sample_17!$C$31="","",Sample_17!$C$31)</f>
        <v/>
      </c>
      <c r="B235" s="80" t="str">
        <f>IF(Sample_17!$G$31="","",Sample_17!$G$31)</f>
        <v/>
      </c>
      <c r="C235" s="80" t="str">
        <f>IF(Sample_17!$H$31="","",Sample_17!$H$31)</f>
        <v/>
      </c>
      <c r="D235" s="81" t="str">
        <f>IF(UserData!$C$9&lt;&gt;"Passed","",IF(OR(C235="",B235=""),"",IF(C235=B235,"Passed","Failed")))</f>
        <v/>
      </c>
      <c r="E235" s="10" t="str">
        <f>IF(Sample_18!$C$31="","",Sample_18!$C$31)</f>
        <v/>
      </c>
      <c r="F235" s="80" t="str">
        <f>IF(Sample_18!$G$31="","",Sample_18!$G$31)</f>
        <v/>
      </c>
      <c r="G235" s="80" t="str">
        <f>IF(Sample_18!$H$31="","",Sample_18!$H$31)</f>
        <v/>
      </c>
      <c r="H235" s="81" t="str">
        <f>IF(UserData!$C$9&lt;&gt;"Passed","",IF(OR(G235="",F235=""),"",IF(G235=F235,"Passed","Failed")))</f>
        <v/>
      </c>
      <c r="I235" s="10" t="str">
        <f>IF(Sample_19!$C$31="","",Sample_19!$C$31)</f>
        <v/>
      </c>
      <c r="J235" s="80" t="str">
        <f>IF(Sample_19!$G$31="","",Sample_19!$G$31)</f>
        <v/>
      </c>
      <c r="K235" s="80" t="str">
        <f>IF(Sample_19!$H$31="","",Sample_19!$H$31)</f>
        <v/>
      </c>
      <c r="L235" s="81" t="str">
        <f>IF(UserData!$C$9&lt;&gt;"Passed","",IF(OR(K235="",J235=""),"",IF(K235=J235,"Passed","Failed")))</f>
        <v/>
      </c>
      <c r="M235" s="10" t="str">
        <f>IF(Sample_20!$C$31="","",Sample_20!$C$31)</f>
        <v/>
      </c>
      <c r="N235" s="80" t="str">
        <f>IF(Sample_20!$G$31="","",Sample_20!$G$31)</f>
        <v/>
      </c>
      <c r="O235" s="80" t="str">
        <f>IF(Sample_20!$H$31="","",Sample_20!$H$31)</f>
        <v/>
      </c>
      <c r="P235" s="81" t="str">
        <f>IF(UserData!$C$9&lt;&gt;"Passed","",IF(OR(O235="",N235=""),"",IF(O235=N235,"Passed","Failed")))</f>
        <v/>
      </c>
    </row>
    <row r="236" spans="1:16" ht="22.5" customHeight="1" x14ac:dyDescent="0.25">
      <c r="A236" s="71" t="str">
        <f>IF(Sample_17!$C$32="","",Sample_17!$C$32)</f>
        <v/>
      </c>
      <c r="B236" s="78" t="str">
        <f>IF(Sample_17!$G$32="","",Sample_17!$G$32)</f>
        <v/>
      </c>
      <c r="C236" s="78" t="str">
        <f>IF(Sample_17!$H$32="","",Sample_17!$H$32)</f>
        <v/>
      </c>
      <c r="D236" s="79" t="str">
        <f>IF(UserData!$C$9&lt;&gt;"Passed","",IF(OR(C236="",B236=""),"",IF(C236=B236,"Passed","Failed")))</f>
        <v/>
      </c>
      <c r="E236" s="71" t="str">
        <f>IF(Sample_18!$C$32="","",Sample_18!$C$32)</f>
        <v/>
      </c>
      <c r="F236" s="78" t="str">
        <f>IF(Sample_18!$G$32="","",Sample_18!$G$32)</f>
        <v/>
      </c>
      <c r="G236" s="78" t="str">
        <f>IF(Sample_18!$H$32="","",Sample_18!$H$32)</f>
        <v/>
      </c>
      <c r="H236" s="79" t="str">
        <f>IF(UserData!$C$9&lt;&gt;"Passed","",IF(OR(G236="",F236=""),"",IF(G236=F236,"Passed","Failed")))</f>
        <v/>
      </c>
      <c r="I236" s="71" t="str">
        <f>IF(Sample_19!$C$32="","",Sample_19!$C$32)</f>
        <v/>
      </c>
      <c r="J236" s="78" t="str">
        <f>IF(Sample_19!$G$32="","",Sample_19!$G$32)</f>
        <v/>
      </c>
      <c r="K236" s="78" t="str">
        <f>IF(Sample_19!$H$32="","",Sample_19!$H$32)</f>
        <v/>
      </c>
      <c r="L236" s="79" t="str">
        <f>IF(UserData!$C$9&lt;&gt;"Passed","",IF(OR(K236="",J236=""),"",IF(K236=J236,"Passed","Failed")))</f>
        <v/>
      </c>
      <c r="M236" s="71" t="str">
        <f>IF(Sample_20!$C$32="","",Sample_20!$C$32)</f>
        <v/>
      </c>
      <c r="N236" s="78" t="str">
        <f>IF(Sample_20!$G$32="","",Sample_20!$G$32)</f>
        <v/>
      </c>
      <c r="O236" s="78" t="str">
        <f>IF(Sample_20!$H$32="","",Sample_20!$H$32)</f>
        <v/>
      </c>
      <c r="P236" s="79" t="str">
        <f>IF(UserData!$C$9&lt;&gt;"Passed","",IF(OR(O236="",N236=""),"",IF(O236=N236,"Passed","Failed")))</f>
        <v/>
      </c>
    </row>
    <row r="237" spans="1:16" ht="22.5" customHeight="1" x14ac:dyDescent="0.25">
      <c r="A237" s="10" t="str">
        <f>IF(Sample_17!$C$33="","",Sample_17!$C$33)</f>
        <v/>
      </c>
      <c r="B237" s="80" t="str">
        <f>IF(Sample_17!$G$33="","",Sample_17!$G$33)</f>
        <v/>
      </c>
      <c r="C237" s="80" t="str">
        <f>IF(Sample_17!$H$33="","",Sample_17!$H$33)</f>
        <v/>
      </c>
      <c r="D237" s="81" t="str">
        <f>IF(UserData!$C$9&lt;&gt;"Passed","",IF(OR(C237="",B237=""),"",IF(C237=B237,"Passed","Failed")))</f>
        <v/>
      </c>
      <c r="E237" s="10" t="str">
        <f>IF(Sample_18!$C$33="","",Sample_18!$C$33)</f>
        <v/>
      </c>
      <c r="F237" s="80" t="str">
        <f>IF(Sample_18!$G$33="","",Sample_18!$G$33)</f>
        <v/>
      </c>
      <c r="G237" s="80" t="str">
        <f>IF(Sample_18!$H$33="","",Sample_18!$H$33)</f>
        <v/>
      </c>
      <c r="H237" s="81" t="str">
        <f>IF(UserData!$C$9&lt;&gt;"Passed","",IF(OR(G237="",F237=""),"",IF(G237=F237,"Passed","Failed")))</f>
        <v/>
      </c>
      <c r="I237" s="10" t="str">
        <f>IF(Sample_19!$C$33="","",Sample_19!$C$33)</f>
        <v/>
      </c>
      <c r="J237" s="80" t="str">
        <f>IF(Sample_19!$G$33="","",Sample_19!$G$33)</f>
        <v/>
      </c>
      <c r="K237" s="80" t="str">
        <f>IF(Sample_19!$H$33="","",Sample_19!$H$33)</f>
        <v/>
      </c>
      <c r="L237" s="81" t="str">
        <f>IF(UserData!$C$9&lt;&gt;"Passed","",IF(OR(K237="",J237=""),"",IF(K237=J237,"Passed","Failed")))</f>
        <v/>
      </c>
      <c r="M237" s="10" t="str">
        <f>IF(Sample_20!$C$33="","",Sample_20!$C$33)</f>
        <v/>
      </c>
      <c r="N237" s="80" t="str">
        <f>IF(Sample_20!$G$33="","",Sample_20!$G$33)</f>
        <v/>
      </c>
      <c r="O237" s="80" t="str">
        <f>IF(Sample_20!$H$33="","",Sample_20!$H$33)</f>
        <v/>
      </c>
      <c r="P237" s="81" t="str">
        <f>IF(UserData!$C$9&lt;&gt;"Passed","",IF(OR(O237="",N237=""),"",IF(O237=N237,"Passed","Failed")))</f>
        <v/>
      </c>
    </row>
    <row r="238" spans="1:16" ht="22.5" customHeight="1" x14ac:dyDescent="0.25">
      <c r="A238" s="71" t="str">
        <f>IF(Sample_17!$C$34="","",Sample_17!$C$34)</f>
        <v/>
      </c>
      <c r="B238" s="78" t="str">
        <f>IF(Sample_17!$G$34="","",Sample_17!$G$34)</f>
        <v/>
      </c>
      <c r="C238" s="78" t="str">
        <f>IF(Sample_17!$H$34="","",Sample_17!$H$34)</f>
        <v/>
      </c>
      <c r="D238" s="79" t="str">
        <f>IF(UserData!$C$9&lt;&gt;"Passed","",IF(OR(C238="",B238=""),"",IF(C238=B238,"Passed","Failed")))</f>
        <v/>
      </c>
      <c r="E238" s="71" t="str">
        <f>IF(Sample_18!$C$34="","",Sample_18!$C$34)</f>
        <v/>
      </c>
      <c r="F238" s="78" t="str">
        <f>IF(Sample_18!$G$34="","",Sample_18!$G$34)</f>
        <v/>
      </c>
      <c r="G238" s="78" t="str">
        <f>IF(Sample_18!$H$34="","",Sample_18!$H$34)</f>
        <v/>
      </c>
      <c r="H238" s="79" t="str">
        <f>IF(UserData!$C$9&lt;&gt;"Passed","",IF(OR(G238="",F238=""),"",IF(G238=F238,"Passed","Failed")))</f>
        <v/>
      </c>
      <c r="I238" s="71" t="str">
        <f>IF(Sample_19!$C$34="","",Sample_19!$C$34)</f>
        <v/>
      </c>
      <c r="J238" s="78" t="str">
        <f>IF(Sample_19!$G$34="","",Sample_19!$G$34)</f>
        <v/>
      </c>
      <c r="K238" s="78" t="str">
        <f>IF(Sample_19!$H$34="","",Sample_19!$H$34)</f>
        <v/>
      </c>
      <c r="L238" s="79" t="str">
        <f>IF(UserData!$C$9&lt;&gt;"Passed","",IF(OR(K238="",J238=""),"",IF(K238=J238,"Passed","Failed")))</f>
        <v/>
      </c>
      <c r="M238" s="71" t="str">
        <f>IF(Sample_20!$C$34="","",Sample_20!$C$34)</f>
        <v/>
      </c>
      <c r="N238" s="78" t="str">
        <f>IF(Sample_20!$G$34="","",Sample_20!$G$34)</f>
        <v/>
      </c>
      <c r="O238" s="78" t="str">
        <f>IF(Sample_20!$H$34="","",Sample_20!$H$34)</f>
        <v/>
      </c>
      <c r="P238" s="79" t="str">
        <f>IF(UserData!$C$9&lt;&gt;"Passed","",IF(OR(O238="",N238=""),"",IF(O238=N238,"Passed","Failed")))</f>
        <v/>
      </c>
    </row>
    <row r="239" spans="1:16" ht="22.5" customHeight="1" x14ac:dyDescent="0.25">
      <c r="A239" s="10" t="str">
        <f>IF(Sample_17!$C$35="","",Sample_17!$C$35)</f>
        <v/>
      </c>
      <c r="B239" s="80" t="str">
        <f>IF(Sample_17!$G$35="","",Sample_17!$G$35)</f>
        <v/>
      </c>
      <c r="C239" s="80" t="str">
        <f>IF(Sample_17!$H$35="","",Sample_17!$H$35)</f>
        <v/>
      </c>
      <c r="D239" s="81" t="str">
        <f>IF(UserData!$C$9&lt;&gt;"Passed","",IF(OR(C239="",B239=""),"",IF(C239=B239,"Passed","Failed")))</f>
        <v/>
      </c>
      <c r="E239" s="10" t="str">
        <f>IF(Sample_18!$C$35="","",Sample_18!$C$35)</f>
        <v/>
      </c>
      <c r="F239" s="80" t="str">
        <f>IF(Sample_18!$G$35="","",Sample_18!$G$35)</f>
        <v/>
      </c>
      <c r="G239" s="80" t="str">
        <f>IF(Sample_18!$H$35="","",Sample_18!$H$35)</f>
        <v/>
      </c>
      <c r="H239" s="81" t="str">
        <f>IF(UserData!$C$9&lt;&gt;"Passed","",IF(OR(G239="",F239=""),"",IF(G239=F239,"Passed","Failed")))</f>
        <v/>
      </c>
      <c r="I239" s="10" t="str">
        <f>IF(Sample_19!$C$35="","",Sample_19!$C$35)</f>
        <v/>
      </c>
      <c r="J239" s="80" t="str">
        <f>IF(Sample_19!$G$35="","",Sample_19!$G$35)</f>
        <v/>
      </c>
      <c r="K239" s="80" t="str">
        <f>IF(Sample_19!$H$35="","",Sample_19!$H$35)</f>
        <v/>
      </c>
      <c r="L239" s="81" t="str">
        <f>IF(UserData!$C$9&lt;&gt;"Passed","",IF(OR(K239="",J239=""),"",IF(K239=J239,"Passed","Failed")))</f>
        <v/>
      </c>
      <c r="M239" s="10" t="str">
        <f>IF(Sample_20!$C$35="","",Sample_20!$C$35)</f>
        <v/>
      </c>
      <c r="N239" s="80" t="str">
        <f>IF(Sample_20!$G$35="","",Sample_20!$G$35)</f>
        <v/>
      </c>
      <c r="O239" s="80" t="str">
        <f>IF(Sample_20!$H$35="","",Sample_20!$H$35)</f>
        <v/>
      </c>
      <c r="P239" s="81" t="str">
        <f>IF(UserData!$C$9&lt;&gt;"Passed","",IF(OR(O239="",N239=""),"",IF(O239=N239,"Passed","Failed")))</f>
        <v/>
      </c>
    </row>
    <row r="240" spans="1:16" ht="22.5" customHeight="1" x14ac:dyDescent="0.25">
      <c r="A240" s="71" t="str">
        <f>IF(Sample_17!$C$36="","",Sample_17!$C$36)</f>
        <v/>
      </c>
      <c r="B240" s="78" t="str">
        <f>IF(Sample_17!$G$36="","",Sample_17!$G$36)</f>
        <v/>
      </c>
      <c r="C240" s="78" t="str">
        <f>IF(Sample_17!$H$36="","",Sample_17!$H$36)</f>
        <v/>
      </c>
      <c r="D240" s="79" t="str">
        <f>IF(UserData!$C$9&lt;&gt;"Passed","",IF(OR(C240="",B240=""),"",IF(C240=B240,"Passed","Failed")))</f>
        <v/>
      </c>
      <c r="E240" s="71" t="str">
        <f>IF(Sample_18!$C$36="","",Sample_18!$C$36)</f>
        <v/>
      </c>
      <c r="F240" s="78" t="str">
        <f>IF(Sample_18!$G$36="","",Sample_18!$G$36)</f>
        <v/>
      </c>
      <c r="G240" s="78" t="str">
        <f>IF(Sample_18!$H$36="","",Sample_18!$H$36)</f>
        <v/>
      </c>
      <c r="H240" s="79" t="str">
        <f>IF(UserData!$C$9&lt;&gt;"Passed","",IF(OR(G240="",F240=""),"",IF(G240=F240,"Passed","Failed")))</f>
        <v/>
      </c>
      <c r="I240" s="71" t="str">
        <f>IF(Sample_19!$C$36="","",Sample_19!$C$36)</f>
        <v/>
      </c>
      <c r="J240" s="78" t="str">
        <f>IF(Sample_19!$G$36="","",Sample_19!$G$36)</f>
        <v/>
      </c>
      <c r="K240" s="78" t="str">
        <f>IF(Sample_19!$H$36="","",Sample_19!$H$36)</f>
        <v/>
      </c>
      <c r="L240" s="79" t="str">
        <f>IF(UserData!$C$9&lt;&gt;"Passed","",IF(OR(K240="",J240=""),"",IF(K240=J240,"Passed","Failed")))</f>
        <v/>
      </c>
      <c r="M240" s="71" t="str">
        <f>IF(Sample_20!$C$36="","",Sample_20!$C$36)</f>
        <v/>
      </c>
      <c r="N240" s="78" t="str">
        <f>IF(Sample_20!$G$36="","",Sample_20!$G$36)</f>
        <v/>
      </c>
      <c r="O240" s="78" t="str">
        <f>IF(Sample_20!$H$36="","",Sample_20!$H$36)</f>
        <v/>
      </c>
      <c r="P240" s="79" t="str">
        <f>IF(UserData!$C$9&lt;&gt;"Passed","",IF(OR(O240="",N240=""),"",IF(O240=N240,"Passed","Failed")))</f>
        <v/>
      </c>
    </row>
    <row r="241" spans="1:16" ht="22.5" customHeight="1" x14ac:dyDescent="0.25">
      <c r="A241" s="10" t="str">
        <f>IF(Sample_17!$C$37="","",Sample_17!$C$37)</f>
        <v/>
      </c>
      <c r="B241" s="80" t="str">
        <f>IF(Sample_17!$G$37="","",Sample_17!$G$37)</f>
        <v/>
      </c>
      <c r="C241" s="80" t="str">
        <f>IF(Sample_17!$H$37="","",Sample_17!$H$37)</f>
        <v/>
      </c>
      <c r="D241" s="81" t="str">
        <f>IF(UserData!$C$9&lt;&gt;"Passed","",IF(OR(C241="",B241=""),"",IF(C241=B241,"Passed","Failed")))</f>
        <v/>
      </c>
      <c r="E241" s="10" t="str">
        <f>IF(Sample_18!$C$37="","",Sample_18!$C$37)</f>
        <v/>
      </c>
      <c r="F241" s="80" t="str">
        <f>IF(Sample_18!$G$37="","",Sample_18!$G$37)</f>
        <v/>
      </c>
      <c r="G241" s="80" t="str">
        <f>IF(Sample_18!$H$37="","",Sample_18!$H$37)</f>
        <v/>
      </c>
      <c r="H241" s="81" t="str">
        <f>IF(UserData!$C$9&lt;&gt;"Passed","",IF(OR(G241="",F241=""),"",IF(G241=F241,"Passed","Failed")))</f>
        <v/>
      </c>
      <c r="I241" s="10" t="str">
        <f>IF(Sample_19!$C$37="","",Sample_19!$C$37)</f>
        <v/>
      </c>
      <c r="J241" s="80" t="str">
        <f>IF(Sample_19!$G$37="","",Sample_19!$G$37)</f>
        <v/>
      </c>
      <c r="K241" s="80" t="str">
        <f>IF(Sample_19!$H$37="","",Sample_19!$H$37)</f>
        <v/>
      </c>
      <c r="L241" s="81" t="str">
        <f>IF(UserData!$C$9&lt;&gt;"Passed","",IF(OR(K241="",J241=""),"",IF(K241=J241,"Passed","Failed")))</f>
        <v/>
      </c>
      <c r="M241" s="10" t="str">
        <f>IF(Sample_20!$C$37="","",Sample_20!$C$37)</f>
        <v/>
      </c>
      <c r="N241" s="80" t="str">
        <f>IF(Sample_20!$G$37="","",Sample_20!$G$37)</f>
        <v/>
      </c>
      <c r="O241" s="80" t="str">
        <f>IF(Sample_20!$H$37="","",Sample_20!$H$37)</f>
        <v/>
      </c>
      <c r="P241" s="81" t="str">
        <f>IF(UserData!$C$9&lt;&gt;"Passed","",IF(OR(O241="",N241=""),"",IF(O241=N241,"Passed","Failed")))</f>
        <v/>
      </c>
    </row>
    <row r="242" spans="1:16" ht="22.5" customHeight="1" thickBot="1" x14ac:dyDescent="0.3">
      <c r="A242" s="71" t="str">
        <f>IF(Sample_17!$C$38="","",Sample_17!$C$38)</f>
        <v/>
      </c>
      <c r="B242" s="78" t="str">
        <f>IF(Sample_17!G202="","",Sample_17!G202)</f>
        <v/>
      </c>
      <c r="C242" s="78" t="str">
        <f>IF(Sample_17!$H$38="","",Sample_17!$H$38)</f>
        <v/>
      </c>
      <c r="D242" s="79" t="str">
        <f>IF(UserData!$C$9&lt;&gt;"Passed","",IF(OR(C242="",B242=""),"",IF(C242=B242,"Passed","Failed")))</f>
        <v/>
      </c>
      <c r="E242" s="71" t="str">
        <f>IF(Sample_18!$C$38="","",Sample_18!$C$38)</f>
        <v/>
      </c>
      <c r="F242" s="78" t="str">
        <f>IF(Sample_18!K202="","",Sample_18!K202)</f>
        <v/>
      </c>
      <c r="G242" s="78" t="str">
        <f>IF(Sample_18!$H$38="","",Sample_18!$H$38)</f>
        <v/>
      </c>
      <c r="H242" s="79" t="str">
        <f>IF(UserData!$C$9&lt;&gt;"Passed","",IF(OR(G242="",F242=""),"",IF(G242=F242,"Passed","Failed")))</f>
        <v/>
      </c>
      <c r="I242" s="71" t="str">
        <f>IF(Sample_19!$C$38="","",Sample_19!$C$38)</f>
        <v/>
      </c>
      <c r="J242" s="78" t="str">
        <f>IF(Sample_19!O202="","",Sample_19!O202)</f>
        <v/>
      </c>
      <c r="K242" s="78" t="str">
        <f>IF(Sample_19!$H$38="","",Sample_19!$H$38)</f>
        <v/>
      </c>
      <c r="L242" s="79" t="str">
        <f>IF(UserData!$C$9&lt;&gt;"Passed","",IF(OR(K242="",J242=""),"",IF(K242=J242,"Passed","Failed")))</f>
        <v/>
      </c>
      <c r="M242" s="71" t="str">
        <f>IF(Sample_20!$C$38="","",Sample_20!$C$38)</f>
        <v/>
      </c>
      <c r="N242" s="78" t="str">
        <f>IF(Sample_20!S202="","",Sample_20!S202)</f>
        <v/>
      </c>
      <c r="O242" s="78" t="str">
        <f>IF(Sample_20!$H$38="","",Sample_20!$H$38)</f>
        <v/>
      </c>
      <c r="P242" s="79" t="str">
        <f>IF(UserData!$C$9&lt;&gt;"Passed","",IF(OR(O242="",N242=""),"",IF(O242=N242,"Passed","Failed")))</f>
        <v/>
      </c>
    </row>
    <row r="243" spans="1:16" ht="22.5" customHeight="1" thickBot="1" x14ac:dyDescent="0.3">
      <c r="A243" s="136" t="s">
        <v>376</v>
      </c>
      <c r="B243" s="137"/>
      <c r="C243" s="137"/>
      <c r="D243" s="138"/>
      <c r="E243" s="136" t="s">
        <v>310</v>
      </c>
      <c r="F243" s="137"/>
      <c r="G243" s="137"/>
      <c r="H243" s="138"/>
      <c r="I243" s="136" t="s">
        <v>311</v>
      </c>
      <c r="J243" s="137"/>
      <c r="K243" s="137"/>
      <c r="L243" s="138"/>
      <c r="M243" s="136" t="s">
        <v>375</v>
      </c>
      <c r="N243" s="137"/>
      <c r="O243" s="137"/>
      <c r="P243" s="138"/>
    </row>
    <row r="244" spans="1:16" ht="22.5" customHeight="1" x14ac:dyDescent="0.25">
      <c r="A244" s="139" t="s">
        <v>377</v>
      </c>
      <c r="B244" s="140"/>
      <c r="C244" s="140"/>
      <c r="D244" s="141"/>
      <c r="E244" s="139" t="s">
        <v>377</v>
      </c>
      <c r="F244" s="140"/>
      <c r="G244" s="140"/>
      <c r="H244" s="141"/>
      <c r="I244" s="139" t="s">
        <v>377</v>
      </c>
      <c r="J244" s="140"/>
      <c r="K244" s="140"/>
      <c r="L244" s="141"/>
      <c r="M244" s="139" t="s">
        <v>374</v>
      </c>
      <c r="N244" s="140"/>
      <c r="O244" s="140"/>
      <c r="P244" s="141"/>
    </row>
    <row r="245" spans="1:16" ht="22.5" customHeight="1" x14ac:dyDescent="0.25">
      <c r="A245" s="142"/>
      <c r="B245" s="143"/>
      <c r="C245" s="143"/>
      <c r="D245" s="144"/>
      <c r="E245" s="142"/>
      <c r="F245" s="143"/>
      <c r="G245" s="143"/>
      <c r="H245" s="144"/>
      <c r="I245" s="142"/>
      <c r="J245" s="143"/>
      <c r="K245" s="143"/>
      <c r="L245" s="144"/>
      <c r="M245" s="142"/>
      <c r="N245" s="143"/>
      <c r="O245" s="143"/>
      <c r="P245" s="144"/>
    </row>
    <row r="246" spans="1:16" ht="22.5" customHeight="1" x14ac:dyDescent="0.25">
      <c r="A246" s="142"/>
      <c r="B246" s="143"/>
      <c r="C246" s="143"/>
      <c r="D246" s="144"/>
      <c r="E246" s="142"/>
      <c r="F246" s="143"/>
      <c r="G246" s="143"/>
      <c r="H246" s="144"/>
      <c r="I246" s="142"/>
      <c r="J246" s="143"/>
      <c r="K246" s="143"/>
      <c r="L246" s="144"/>
      <c r="M246" s="142"/>
      <c r="N246" s="143"/>
      <c r="O246" s="143"/>
      <c r="P246" s="144"/>
    </row>
    <row r="247" spans="1:16" ht="22.5" customHeight="1" thickBot="1" x14ac:dyDescent="0.3">
      <c r="A247" s="145"/>
      <c r="B247" s="146"/>
      <c r="C247" s="146"/>
      <c r="D247" s="147"/>
      <c r="E247" s="145"/>
      <c r="F247" s="146"/>
      <c r="G247" s="146"/>
      <c r="H247" s="147"/>
      <c r="I247" s="145"/>
      <c r="J247" s="146"/>
      <c r="K247" s="146"/>
      <c r="L247" s="147"/>
      <c r="M247" s="145"/>
      <c r="N247" s="146"/>
      <c r="O247" s="146"/>
      <c r="P247" s="147"/>
    </row>
    <row r="248" spans="1:16" ht="22.5" customHeight="1" thickBot="1" x14ac:dyDescent="0.3">
      <c r="A248" s="133" t="s">
        <v>313</v>
      </c>
      <c r="B248" s="133"/>
      <c r="C248" s="133"/>
      <c r="D248" s="133"/>
      <c r="E248" s="133"/>
      <c r="F248" s="133"/>
      <c r="G248" s="133"/>
      <c r="H248" s="133"/>
      <c r="I248" s="133"/>
      <c r="J248" s="133"/>
      <c r="K248" s="133"/>
      <c r="L248" s="133"/>
      <c r="M248" s="133"/>
      <c r="N248" s="133"/>
      <c r="O248" s="133"/>
      <c r="P248" s="133"/>
    </row>
    <row r="249" spans="1:16" ht="22.5" customHeight="1" thickBot="1" x14ac:dyDescent="0.3">
      <c r="A249" s="151" t="s">
        <v>10</v>
      </c>
      <c r="B249" s="152"/>
      <c r="C249" s="148"/>
      <c r="D249" s="149" t="str">
        <f>D$2</f>
        <v>Pending</v>
      </c>
      <c r="E249" s="153"/>
      <c r="F249" s="75" t="s">
        <v>11</v>
      </c>
      <c r="G249" s="149" t="str">
        <f>G$2</f>
        <v>Pending</v>
      </c>
      <c r="H249" s="153"/>
      <c r="I249" s="151" t="s">
        <v>381</v>
      </c>
      <c r="J249" s="152"/>
      <c r="K249" s="148"/>
      <c r="L249" s="149" t="str">
        <f>L$2</f>
        <v>Pending</v>
      </c>
      <c r="M249" s="153"/>
      <c r="N249" s="75" t="s">
        <v>12</v>
      </c>
      <c r="O249" s="149" t="str">
        <f>O$2</f>
        <v>Pending</v>
      </c>
      <c r="P249" s="153"/>
    </row>
    <row r="250" spans="1:16" ht="22.5" customHeight="1" thickBot="1" x14ac:dyDescent="0.3">
      <c r="A250" s="51" t="s">
        <v>296</v>
      </c>
      <c r="B250" s="148" t="str">
        <f>IF(Sample_21!$C$4="","",Sample_21!$C$4)</f>
        <v/>
      </c>
      <c r="C250" s="149"/>
      <c r="D250" s="150"/>
      <c r="E250" s="57" t="s">
        <v>297</v>
      </c>
      <c r="F250" s="148" t="str">
        <f>IF(Sample_22!$C$4="","",Sample_22!$C$4)</f>
        <v/>
      </c>
      <c r="G250" s="149"/>
      <c r="H250" s="150"/>
      <c r="I250" s="51" t="s">
        <v>298</v>
      </c>
      <c r="J250" s="148" t="str">
        <f>IF(Sample_23!$C$4="","",Sample_23!$C$4)</f>
        <v/>
      </c>
      <c r="K250" s="149"/>
      <c r="L250" s="150"/>
      <c r="M250" s="57" t="s">
        <v>299</v>
      </c>
      <c r="N250" s="148" t="str">
        <f>IF(Sample_24!$C$4="","",Sample_24!$C$4)</f>
        <v/>
      </c>
      <c r="O250" s="149"/>
      <c r="P250" s="150"/>
    </row>
    <row r="251" spans="1:16" ht="22.5" customHeight="1" thickBot="1" x14ac:dyDescent="0.3">
      <c r="A251" s="24" t="s">
        <v>307</v>
      </c>
      <c r="B251" s="15" t="s">
        <v>308</v>
      </c>
      <c r="C251" s="15" t="s">
        <v>309</v>
      </c>
      <c r="D251" s="15" t="s">
        <v>7</v>
      </c>
      <c r="E251" s="24" t="s">
        <v>307</v>
      </c>
      <c r="F251" s="15" t="s">
        <v>308</v>
      </c>
      <c r="G251" s="15" t="s">
        <v>309</v>
      </c>
      <c r="H251" s="15" t="s">
        <v>7</v>
      </c>
      <c r="I251" s="24" t="s">
        <v>307</v>
      </c>
      <c r="J251" s="15" t="s">
        <v>308</v>
      </c>
      <c r="K251" s="15" t="s">
        <v>309</v>
      </c>
      <c r="L251" s="15" t="s">
        <v>7</v>
      </c>
      <c r="M251" s="24" t="s">
        <v>307</v>
      </c>
      <c r="N251" s="15" t="s">
        <v>308</v>
      </c>
      <c r="O251" s="15" t="s">
        <v>309</v>
      </c>
      <c r="P251" s="15" t="s">
        <v>7</v>
      </c>
    </row>
    <row r="252" spans="1:16" ht="22.5" customHeight="1" x14ac:dyDescent="0.25">
      <c r="A252" s="7" t="str">
        <f>IF(Sample_21!$C$7="","",Sample_21!$C$7)</f>
        <v/>
      </c>
      <c r="B252" s="76" t="str">
        <f>IF(Sample_21!$G$7="","",Sample_21!$G$7)</f>
        <v/>
      </c>
      <c r="C252" s="76" t="str">
        <f>IF(Sample_21!$H$7="","",Sample_21!$H$7)</f>
        <v/>
      </c>
      <c r="D252" s="77" t="str">
        <f>IF(UserData!$C$9&lt;&gt;"Passed","",IF(OR(C252="",B252=""),"",IF(C252=B252,"Passed","Failed")))</f>
        <v/>
      </c>
      <c r="E252" s="7" t="str">
        <f>IF(Sample_22!$C$7="","",Sample_22!$C$7)</f>
        <v/>
      </c>
      <c r="F252" s="76" t="str">
        <f>IF(Sample_22!$G$7="","",Sample_22!$G$7)</f>
        <v/>
      </c>
      <c r="G252" s="76" t="str">
        <f>IF(Sample_22!$H$7="","",Sample_22!$H$7)</f>
        <v/>
      </c>
      <c r="H252" s="77" t="str">
        <f>IF(UserData!$C$9&lt;&gt;"Passed","",IF(OR(G252="",F252=""),"",IF(G252=F252,"Passed","Failed")))</f>
        <v/>
      </c>
      <c r="I252" s="7" t="str">
        <f>IF(Sample_23!$C$7="","",Sample_23!$C$7)</f>
        <v/>
      </c>
      <c r="J252" s="76" t="str">
        <f>IF(Sample_23!$G$7="","",Sample_23!$G$7)</f>
        <v/>
      </c>
      <c r="K252" s="76" t="str">
        <f>IF(Sample_23!$H$7="","",Sample_23!$H$7)</f>
        <v/>
      </c>
      <c r="L252" s="77" t="str">
        <f>IF(UserData!$C$9&lt;&gt;"Passed","",IF(OR(K252="",J252=""),"",IF(K252=J252,"Passed","Failed")))</f>
        <v/>
      </c>
      <c r="M252" s="7" t="str">
        <f>IF(Sample_24!$C$7="","",Sample_24!$C$7)</f>
        <v/>
      </c>
      <c r="N252" s="76" t="str">
        <f>IF(Sample_24!$G$7="","",Sample_24!$G$7)</f>
        <v/>
      </c>
      <c r="O252" s="76" t="str">
        <f>IF(Sample_24!$H$7="","",Sample_24!$H$7)</f>
        <v/>
      </c>
      <c r="P252" s="77" t="str">
        <f>IF(UserData!$C$9&lt;&gt;"Passed","",IF(OR(O252="",N252=""),"",IF(O252=N252,"Passed","Failed")))</f>
        <v/>
      </c>
    </row>
    <row r="253" spans="1:16" ht="22.5" customHeight="1" x14ac:dyDescent="0.25">
      <c r="A253" s="71" t="str">
        <f>IF(Sample_21!$C$8="","",Sample_21!$C$8)</f>
        <v/>
      </c>
      <c r="B253" s="78" t="str">
        <f>IF(Sample_21!$G$8="","",Sample_21!$G$8)</f>
        <v/>
      </c>
      <c r="C253" s="78" t="str">
        <f>IF(Sample_21!$H$8="","",Sample_21!$H$8)</f>
        <v/>
      </c>
      <c r="D253" s="79" t="str">
        <f>IF(UserData!$C$9&lt;&gt;"Passed","",IF(OR(C253="",B253=""),"",IF(C253=B253,"Passed","Failed")))</f>
        <v/>
      </c>
      <c r="E253" s="71" t="str">
        <f>IF(Sample_22!$C$8="","",Sample_22!$C$8)</f>
        <v/>
      </c>
      <c r="F253" s="78" t="str">
        <f>IF(Sample_22!$G$8="","",Sample_22!$G$8)</f>
        <v/>
      </c>
      <c r="G253" s="78" t="str">
        <f>IF(Sample_22!$H$8="","",Sample_22!$H$8)</f>
        <v/>
      </c>
      <c r="H253" s="79" t="str">
        <f>IF(UserData!$C$9&lt;&gt;"Passed","",IF(OR(G253="",F253=""),"",IF(G253=F253,"Passed","Failed")))</f>
        <v/>
      </c>
      <c r="I253" s="71" t="str">
        <f>IF(Sample_23!$C$8="","",Sample_23!$C$8)</f>
        <v/>
      </c>
      <c r="J253" s="78" t="str">
        <f>IF(Sample_23!$G$8="","",Sample_23!$G$8)</f>
        <v/>
      </c>
      <c r="K253" s="78" t="str">
        <f>IF(Sample_23!$H$8="","",Sample_23!$H$8)</f>
        <v/>
      </c>
      <c r="L253" s="79" t="str">
        <f>IF(UserData!$C$9&lt;&gt;"Passed","",IF(OR(K253="",J253=""),"",IF(K253=J253,"Passed","Failed")))</f>
        <v/>
      </c>
      <c r="M253" s="71" t="str">
        <f>IF(Sample_24!$C$8="","",Sample_24!$C$8)</f>
        <v/>
      </c>
      <c r="N253" s="78" t="str">
        <f>IF(Sample_24!$G$8="","",Sample_24!$G$8)</f>
        <v/>
      </c>
      <c r="O253" s="78" t="str">
        <f>IF(Sample_24!$H$8="","",Sample_24!$H$8)</f>
        <v/>
      </c>
      <c r="P253" s="79" t="str">
        <f>IF(UserData!$C$9&lt;&gt;"Passed","",IF(OR(O253="",N253=""),"",IF(O253=N253,"Passed","Failed")))</f>
        <v/>
      </c>
    </row>
    <row r="254" spans="1:16" ht="22.5" customHeight="1" x14ac:dyDescent="0.25">
      <c r="A254" s="10" t="str">
        <f>IF(Sample_21!$C$9="","",Sample_21!$C$9)</f>
        <v/>
      </c>
      <c r="B254" s="80" t="str">
        <f>IF(Sample_21!$G$9="","",Sample_21!$G$9)</f>
        <v/>
      </c>
      <c r="C254" s="80" t="str">
        <f>IF(Sample_21!$H$9="","",Sample_21!$H$9)</f>
        <v/>
      </c>
      <c r="D254" s="81" t="str">
        <f>IF(UserData!$C$9&lt;&gt;"Passed","",IF(OR(C254="",B254=""),"",IF(C254=B254,"Passed","Failed")))</f>
        <v/>
      </c>
      <c r="E254" s="10" t="str">
        <f>IF(Sample_22!$C$9="","",Sample_22!$C$9)</f>
        <v/>
      </c>
      <c r="F254" s="80" t="str">
        <f>IF(Sample_22!$G$9="","",Sample_22!$G$9)</f>
        <v/>
      </c>
      <c r="G254" s="80" t="str">
        <f>IF(Sample_22!$H$9="","",Sample_22!$H$9)</f>
        <v/>
      </c>
      <c r="H254" s="81" t="str">
        <f>IF(UserData!$C$9&lt;&gt;"Passed","",IF(OR(G254="",F254=""),"",IF(G254=F254,"Passed","Failed")))</f>
        <v/>
      </c>
      <c r="I254" s="10" t="str">
        <f>IF(Sample_23!$C$9="","",Sample_23!$C$9)</f>
        <v/>
      </c>
      <c r="J254" s="80" t="str">
        <f>IF(Sample_23!$G$9="","",Sample_23!$G$9)</f>
        <v/>
      </c>
      <c r="K254" s="80" t="str">
        <f>IF(Sample_23!$H$9="","",Sample_23!$H$9)</f>
        <v/>
      </c>
      <c r="L254" s="81" t="str">
        <f>IF(UserData!$C$9&lt;&gt;"Passed","",IF(OR(K254="",J254=""),"",IF(K254=J254,"Passed","Failed")))</f>
        <v/>
      </c>
      <c r="M254" s="10" t="str">
        <f>IF(Sample_24!$C$9="","",Sample_24!$C$9)</f>
        <v/>
      </c>
      <c r="N254" s="80" t="str">
        <f>IF(Sample_24!$G$9="","",Sample_24!$G$9)</f>
        <v/>
      </c>
      <c r="O254" s="80" t="str">
        <f>IF(Sample_24!$H$9="","",Sample_24!$H$9)</f>
        <v/>
      </c>
      <c r="P254" s="81" t="str">
        <f>IF(UserData!$C$9&lt;&gt;"Passed","",IF(OR(O254="",N254=""),"",IF(O254=N254,"Passed","Failed")))</f>
        <v/>
      </c>
    </row>
    <row r="255" spans="1:16" ht="22.5" customHeight="1" x14ac:dyDescent="0.25">
      <c r="A255" s="71" t="str">
        <f>IF(Sample_21!$C$10="","",Sample_21!$C$10)</f>
        <v/>
      </c>
      <c r="B255" s="78" t="str">
        <f>IF(Sample_21!$G$10="","",Sample_21!$G$10)</f>
        <v/>
      </c>
      <c r="C255" s="78" t="str">
        <f>IF(Sample_21!$H$10="","",Sample_21!$H$10)</f>
        <v/>
      </c>
      <c r="D255" s="79" t="str">
        <f>IF(UserData!$C$9&lt;&gt;"Passed","",IF(OR(C255="",B255=""),"",IF(C255=B255,"Passed","Failed")))</f>
        <v/>
      </c>
      <c r="E255" s="71" t="str">
        <f>IF(Sample_22!$C$10="","",Sample_22!$C$10)</f>
        <v/>
      </c>
      <c r="F255" s="78" t="str">
        <f>IF(Sample_22!$G$10="","",Sample_22!$G$10)</f>
        <v/>
      </c>
      <c r="G255" s="78" t="str">
        <f>IF(Sample_22!$H$10="","",Sample_22!$H$10)</f>
        <v/>
      </c>
      <c r="H255" s="79" t="str">
        <f>IF(UserData!$C$9&lt;&gt;"Passed","",IF(OR(G255="",F255=""),"",IF(G255=F255,"Passed","Failed")))</f>
        <v/>
      </c>
      <c r="I255" s="71" t="str">
        <f>IF(Sample_23!$C$10="","",Sample_23!$C$10)</f>
        <v/>
      </c>
      <c r="J255" s="78" t="str">
        <f>IF(Sample_23!$G$10="","",Sample_23!$G$10)</f>
        <v/>
      </c>
      <c r="K255" s="78" t="str">
        <f>IF(Sample_23!$H$10="","",Sample_23!$H$10)</f>
        <v/>
      </c>
      <c r="L255" s="79" t="str">
        <f>IF(UserData!$C$9&lt;&gt;"Passed","",IF(OR(K255="",J255=""),"",IF(K255=J255,"Passed","Failed")))</f>
        <v/>
      </c>
      <c r="M255" s="71" t="str">
        <f>IF(Sample_24!$C$10="","",Sample_24!$C$10)</f>
        <v/>
      </c>
      <c r="N255" s="78" t="str">
        <f>IF(Sample_24!$G$10="","",Sample_24!$G$10)</f>
        <v/>
      </c>
      <c r="O255" s="78" t="str">
        <f>IF(Sample_24!$H$10="","",Sample_24!$H$10)</f>
        <v/>
      </c>
      <c r="P255" s="79" t="str">
        <f>IF(UserData!$C$9&lt;&gt;"Passed","",IF(OR(O255="",N255=""),"",IF(O255=N255,"Passed","Failed")))</f>
        <v/>
      </c>
    </row>
    <row r="256" spans="1:16" ht="22.5" customHeight="1" x14ac:dyDescent="0.25">
      <c r="A256" s="10" t="str">
        <f>IF(Sample_21!$C$11="","",Sample_21!$C$11)</f>
        <v/>
      </c>
      <c r="B256" s="80" t="str">
        <f>IF(Sample_21!$G$11="","",Sample_21!$G$11)</f>
        <v/>
      </c>
      <c r="C256" s="80" t="str">
        <f>IF(Sample_21!$H$11="","",Sample_21!$H$11)</f>
        <v/>
      </c>
      <c r="D256" s="81" t="str">
        <f>IF(UserData!$C$9&lt;&gt;"Passed","",IF(OR(C256="",B256=""),"",IF(C256=B256,"Passed","Failed")))</f>
        <v/>
      </c>
      <c r="E256" s="10" t="str">
        <f>IF(Sample_22!$C$11="","",Sample_22!$C$11)</f>
        <v/>
      </c>
      <c r="F256" s="80" t="str">
        <f>IF(Sample_22!$G$11="","",Sample_22!$G$11)</f>
        <v/>
      </c>
      <c r="G256" s="80" t="str">
        <f>IF(Sample_22!$H$11="","",Sample_22!$H$11)</f>
        <v/>
      </c>
      <c r="H256" s="81" t="str">
        <f>IF(UserData!$C$9&lt;&gt;"Passed","",IF(OR(G256="",F256=""),"",IF(G256=F256,"Passed","Failed")))</f>
        <v/>
      </c>
      <c r="I256" s="10" t="str">
        <f>IF(Sample_23!$C$11="","",Sample_23!$C$11)</f>
        <v/>
      </c>
      <c r="J256" s="80" t="str">
        <f>IF(Sample_23!$G$11="","",Sample_23!$G$11)</f>
        <v/>
      </c>
      <c r="K256" s="80" t="str">
        <f>IF(Sample_23!$H$11="","",Sample_23!$H$11)</f>
        <v/>
      </c>
      <c r="L256" s="81" t="str">
        <f>IF(UserData!$C$9&lt;&gt;"Passed","",IF(OR(K256="",J256=""),"",IF(K256=J256,"Passed","Failed")))</f>
        <v/>
      </c>
      <c r="M256" s="10" t="str">
        <f>IF(Sample_24!$C$11="","",Sample_24!$C$11)</f>
        <v/>
      </c>
      <c r="N256" s="80" t="str">
        <f>IF(Sample_24!$G$11="","",Sample_24!$G$11)</f>
        <v/>
      </c>
      <c r="O256" s="80" t="str">
        <f>IF(Sample_24!$H$11="","",Sample_24!$H$11)</f>
        <v/>
      </c>
      <c r="P256" s="81" t="str">
        <f>IF(UserData!$C$9&lt;&gt;"Passed","",IF(OR(O256="",N256=""),"",IF(O256=N256,"Passed","Failed")))</f>
        <v/>
      </c>
    </row>
    <row r="257" spans="1:16" ht="22.5" customHeight="1" x14ac:dyDescent="0.25">
      <c r="A257" s="71" t="str">
        <f>IF(Sample_21!$C$12="","",Sample_21!$C$12)</f>
        <v/>
      </c>
      <c r="B257" s="78" t="str">
        <f>IF(Sample_21!$G$12="","",Sample_21!$G$12)</f>
        <v/>
      </c>
      <c r="C257" s="78" t="str">
        <f>IF(Sample_21!$H$12="","",Sample_21!$H$12)</f>
        <v/>
      </c>
      <c r="D257" s="79" t="str">
        <f>IF(UserData!$C$9&lt;&gt;"Passed","",IF(OR(C257="",B257=""),"",IF(C257=B257,"Passed","Failed")))</f>
        <v/>
      </c>
      <c r="E257" s="71" t="str">
        <f>IF(Sample_22!$C$12="","",Sample_22!$C$12)</f>
        <v/>
      </c>
      <c r="F257" s="78" t="str">
        <f>IF(Sample_22!$G$12="","",Sample_22!$G$12)</f>
        <v/>
      </c>
      <c r="G257" s="78" t="str">
        <f>IF(Sample_22!$H$12="","",Sample_22!$H$12)</f>
        <v/>
      </c>
      <c r="H257" s="79" t="str">
        <f>IF(UserData!$C$9&lt;&gt;"Passed","",IF(OR(G257="",F257=""),"",IF(G257=F257,"Passed","Failed")))</f>
        <v/>
      </c>
      <c r="I257" s="71" t="str">
        <f>IF(Sample_23!$C$12="","",Sample_23!$C$12)</f>
        <v/>
      </c>
      <c r="J257" s="78" t="str">
        <f>IF(Sample_23!$G$12="","",Sample_23!$G$12)</f>
        <v/>
      </c>
      <c r="K257" s="78" t="str">
        <f>IF(Sample_23!$H$12="","",Sample_23!$H$12)</f>
        <v/>
      </c>
      <c r="L257" s="79" t="str">
        <f>IF(UserData!$C$9&lt;&gt;"Passed","",IF(OR(K257="",J257=""),"",IF(K257=J257,"Passed","Failed")))</f>
        <v/>
      </c>
      <c r="M257" s="71" t="str">
        <f>IF(Sample_24!$C$12="","",Sample_24!$C$12)</f>
        <v/>
      </c>
      <c r="N257" s="78" t="str">
        <f>IF(Sample_24!$G$12="","",Sample_24!$G$12)</f>
        <v/>
      </c>
      <c r="O257" s="78" t="str">
        <f>IF(Sample_24!$H$12="","",Sample_24!$H$12)</f>
        <v/>
      </c>
      <c r="P257" s="79" t="str">
        <f>IF(UserData!$C$9&lt;&gt;"Passed","",IF(OR(O257="",N257=""),"",IF(O257=N257,"Passed","Failed")))</f>
        <v/>
      </c>
    </row>
    <row r="258" spans="1:16" ht="22.5" customHeight="1" x14ac:dyDescent="0.25">
      <c r="A258" s="10" t="str">
        <f>IF(Sample_21!$C$13="","",Sample_21!$C$13)</f>
        <v/>
      </c>
      <c r="B258" s="80" t="str">
        <f>IF(Sample_21!$G$13="","",Sample_21!$G$13)</f>
        <v/>
      </c>
      <c r="C258" s="80" t="str">
        <f>IF(Sample_21!$H$13="","",Sample_21!$H$13)</f>
        <v/>
      </c>
      <c r="D258" s="81" t="str">
        <f>IF(UserData!$C$9&lt;&gt;"Passed","",IF(OR(C258="",B258=""),"",IF(C258=B258,"Passed","Failed")))</f>
        <v/>
      </c>
      <c r="E258" s="10" t="str">
        <f>IF(Sample_22!$C$13="","",Sample_22!$C$13)</f>
        <v/>
      </c>
      <c r="F258" s="80" t="str">
        <f>IF(Sample_22!$G$13="","",Sample_22!$G$13)</f>
        <v/>
      </c>
      <c r="G258" s="80" t="str">
        <f>IF(Sample_22!$H$13="","",Sample_22!$H$13)</f>
        <v/>
      </c>
      <c r="H258" s="81" t="str">
        <f>IF(UserData!$C$9&lt;&gt;"Passed","",IF(OR(G258="",F258=""),"",IF(G258=F258,"Passed","Failed")))</f>
        <v/>
      </c>
      <c r="I258" s="10" t="str">
        <f>IF(Sample_23!$C$13="","",Sample_23!$C$13)</f>
        <v/>
      </c>
      <c r="J258" s="80" t="str">
        <f>IF(Sample_23!$G$13="","",Sample_23!$G$13)</f>
        <v/>
      </c>
      <c r="K258" s="80" t="str">
        <f>IF(Sample_23!$H$13="","",Sample_23!$H$13)</f>
        <v/>
      </c>
      <c r="L258" s="81" t="str">
        <f>IF(UserData!$C$9&lt;&gt;"Passed","",IF(OR(K258="",J258=""),"",IF(K258=J258,"Passed","Failed")))</f>
        <v/>
      </c>
      <c r="M258" s="10" t="str">
        <f>IF(Sample_24!$C$13="","",Sample_24!$C$13)</f>
        <v/>
      </c>
      <c r="N258" s="80" t="str">
        <f>IF(Sample_24!$G$13="","",Sample_24!$G$13)</f>
        <v/>
      </c>
      <c r="O258" s="80" t="str">
        <f>IF(Sample_24!$H$13="","",Sample_24!$H$13)</f>
        <v/>
      </c>
      <c r="P258" s="81" t="str">
        <f>IF(UserData!$C$9&lt;&gt;"Passed","",IF(OR(O258="",N258=""),"",IF(O258=N258,"Passed","Failed")))</f>
        <v/>
      </c>
    </row>
    <row r="259" spans="1:16" ht="22.5" customHeight="1" x14ac:dyDescent="0.25">
      <c r="A259" s="71" t="str">
        <f>IF(Sample_21!$C$14="","",Sample_21!$C$14)</f>
        <v/>
      </c>
      <c r="B259" s="78" t="str">
        <f>IF(Sample_21!$G$14="","",Sample_21!$G$14)</f>
        <v/>
      </c>
      <c r="C259" s="78" t="str">
        <f>IF(Sample_21!$H$14="","",Sample_21!$H$14)</f>
        <v/>
      </c>
      <c r="D259" s="79" t="str">
        <f>IF(UserData!$C$9&lt;&gt;"Passed","",IF(OR(C259="",B259=""),"",IF(C259=B259,"Passed","Failed")))</f>
        <v/>
      </c>
      <c r="E259" s="71" t="str">
        <f>IF(Sample_22!$C$14="","",Sample_22!$C$14)</f>
        <v/>
      </c>
      <c r="F259" s="78" t="str">
        <f>IF(Sample_22!$G$14="","",Sample_22!$G$14)</f>
        <v/>
      </c>
      <c r="G259" s="78" t="str">
        <f>IF(Sample_22!$H$14="","",Sample_22!$H$14)</f>
        <v/>
      </c>
      <c r="H259" s="79" t="str">
        <f>IF(UserData!$C$9&lt;&gt;"Passed","",IF(OR(G259="",F259=""),"",IF(G259=F259,"Passed","Failed")))</f>
        <v/>
      </c>
      <c r="I259" s="71" t="str">
        <f>IF(Sample_23!$C$14="","",Sample_23!$C$14)</f>
        <v/>
      </c>
      <c r="J259" s="78" t="str">
        <f>IF(Sample_23!$G$14="","",Sample_23!$G$14)</f>
        <v/>
      </c>
      <c r="K259" s="78" t="str">
        <f>IF(Sample_23!$H$14="","",Sample_23!$H$14)</f>
        <v/>
      </c>
      <c r="L259" s="79" t="str">
        <f>IF(UserData!$C$9&lt;&gt;"Passed","",IF(OR(K259="",J259=""),"",IF(K259=J259,"Passed","Failed")))</f>
        <v/>
      </c>
      <c r="M259" s="71" t="str">
        <f>IF(Sample_24!$C$14="","",Sample_24!$C$14)</f>
        <v/>
      </c>
      <c r="N259" s="78" t="str">
        <f>IF(Sample_24!$G$14="","",Sample_24!$G$14)</f>
        <v/>
      </c>
      <c r="O259" s="78" t="str">
        <f>IF(Sample_24!$H$14="","",Sample_24!$H$14)</f>
        <v/>
      </c>
      <c r="P259" s="79" t="str">
        <f>IF(UserData!$C$9&lt;&gt;"Passed","",IF(OR(O259="",N259=""),"",IF(O259=N259,"Passed","Failed")))</f>
        <v/>
      </c>
    </row>
    <row r="260" spans="1:16" ht="22.5" customHeight="1" x14ac:dyDescent="0.25">
      <c r="A260" s="10" t="str">
        <f>IF(Sample_21!$C$15="","",Sample_21!$C$15)</f>
        <v/>
      </c>
      <c r="B260" s="80" t="str">
        <f>IF(Sample_21!$G$15="","",Sample_21!$G$15)</f>
        <v/>
      </c>
      <c r="C260" s="80" t="str">
        <f>IF(Sample_21!$H$15="","",Sample_21!$H$15)</f>
        <v/>
      </c>
      <c r="D260" s="81" t="str">
        <f>IF(UserData!$C$9&lt;&gt;"Passed","",IF(OR(C260="",B260=""),"",IF(C260=B260,"Passed","Failed")))</f>
        <v/>
      </c>
      <c r="E260" s="10" t="str">
        <f>IF(Sample_22!$C$15="","",Sample_22!$C$15)</f>
        <v/>
      </c>
      <c r="F260" s="80" t="str">
        <f>IF(Sample_22!$G$15="","",Sample_22!$G$15)</f>
        <v/>
      </c>
      <c r="G260" s="80" t="str">
        <f>IF(Sample_22!$H$15="","",Sample_22!$H$15)</f>
        <v/>
      </c>
      <c r="H260" s="81" t="str">
        <f>IF(UserData!$C$9&lt;&gt;"Passed","",IF(OR(G260="",F260=""),"",IF(G260=F260,"Passed","Failed")))</f>
        <v/>
      </c>
      <c r="I260" s="10" t="str">
        <f>IF(Sample_23!$C$15="","",Sample_23!$C$15)</f>
        <v/>
      </c>
      <c r="J260" s="80" t="str">
        <f>IF(Sample_23!$G$15="","",Sample_23!$G$15)</f>
        <v/>
      </c>
      <c r="K260" s="80" t="str">
        <f>IF(Sample_23!$H$15="","",Sample_23!$H$15)</f>
        <v/>
      </c>
      <c r="L260" s="81" t="str">
        <f>IF(UserData!$C$9&lt;&gt;"Passed","",IF(OR(K260="",J260=""),"",IF(K260=J260,"Passed","Failed")))</f>
        <v/>
      </c>
      <c r="M260" s="10" t="str">
        <f>IF(Sample_24!$C$15="","",Sample_24!$C$15)</f>
        <v/>
      </c>
      <c r="N260" s="80" t="str">
        <f>IF(Sample_24!$G$15="","",Sample_24!$G$15)</f>
        <v/>
      </c>
      <c r="O260" s="80" t="str">
        <f>IF(Sample_24!$H$15="","",Sample_24!$H$15)</f>
        <v/>
      </c>
      <c r="P260" s="81" t="str">
        <f>IF(UserData!$C$9&lt;&gt;"Passed","",IF(OR(O260="",N260=""),"",IF(O260=N260,"Passed","Failed")))</f>
        <v/>
      </c>
    </row>
    <row r="261" spans="1:16" ht="22.5" customHeight="1" x14ac:dyDescent="0.25">
      <c r="A261" s="71" t="str">
        <f>IF(Sample_21!$C$16="","",Sample_21!$C$16)</f>
        <v/>
      </c>
      <c r="B261" s="78" t="str">
        <f>IF(Sample_21!$G$16="","",Sample_21!$G$16)</f>
        <v/>
      </c>
      <c r="C261" s="78" t="str">
        <f>IF(Sample_21!$H$16="","",Sample_21!$H$16)</f>
        <v/>
      </c>
      <c r="D261" s="79" t="str">
        <f>IF(UserData!$C$9&lt;&gt;"Passed","",IF(OR(C261="",B261=""),"",IF(C261=B261,"Passed","Failed")))</f>
        <v/>
      </c>
      <c r="E261" s="71" t="str">
        <f>IF(Sample_22!$C$16="","",Sample_22!$C$16)</f>
        <v/>
      </c>
      <c r="F261" s="78" t="str">
        <f>IF(Sample_22!$G$16="","",Sample_22!$G$16)</f>
        <v/>
      </c>
      <c r="G261" s="78" t="str">
        <f>IF(Sample_22!$H$16="","",Sample_22!$H$16)</f>
        <v/>
      </c>
      <c r="H261" s="79" t="str">
        <f>IF(UserData!$C$9&lt;&gt;"Passed","",IF(OR(G261="",F261=""),"",IF(G261=F261,"Passed","Failed")))</f>
        <v/>
      </c>
      <c r="I261" s="71" t="str">
        <f>IF(Sample_23!$C$16="","",Sample_23!$C$16)</f>
        <v/>
      </c>
      <c r="J261" s="78" t="str">
        <f>IF(Sample_23!$G$16="","",Sample_23!$G$16)</f>
        <v/>
      </c>
      <c r="K261" s="78" t="str">
        <f>IF(Sample_23!$H$16="","",Sample_23!$H$16)</f>
        <v/>
      </c>
      <c r="L261" s="79" t="str">
        <f>IF(UserData!$C$9&lt;&gt;"Passed","",IF(OR(K261="",J261=""),"",IF(K261=J261,"Passed","Failed")))</f>
        <v/>
      </c>
      <c r="M261" s="71" t="str">
        <f>IF(Sample_24!$C$16="","",Sample_24!$C$16)</f>
        <v/>
      </c>
      <c r="N261" s="78" t="str">
        <f>IF(Sample_24!$G$16="","",Sample_24!$G$16)</f>
        <v/>
      </c>
      <c r="O261" s="78" t="str">
        <f>IF(Sample_24!$H$16="","",Sample_24!$H$16)</f>
        <v/>
      </c>
      <c r="P261" s="79" t="str">
        <f>IF(UserData!$C$9&lt;&gt;"Passed","",IF(OR(O261="",N261=""),"",IF(O261=N261,"Passed","Failed")))</f>
        <v/>
      </c>
    </row>
    <row r="262" spans="1:16" ht="22.5" customHeight="1" x14ac:dyDescent="0.25">
      <c r="A262" s="10" t="str">
        <f>IF(Sample_21!$C$17="","",Sample_21!$C$17)</f>
        <v/>
      </c>
      <c r="B262" s="80" t="str">
        <f>IF(Sample_21!$G$17="","",Sample_21!$G$17)</f>
        <v/>
      </c>
      <c r="C262" s="80" t="str">
        <f>IF(Sample_21!$H$17="","",Sample_21!$H$17)</f>
        <v/>
      </c>
      <c r="D262" s="81" t="str">
        <f>IF(UserData!$C$9&lt;&gt;"Passed","",IF(OR(C262="",B262=""),"",IF(C262=B262,"Passed","Failed")))</f>
        <v/>
      </c>
      <c r="E262" s="10" t="str">
        <f>IF(Sample_22!$C$17="","",Sample_22!$C$17)</f>
        <v/>
      </c>
      <c r="F262" s="80" t="str">
        <f>IF(Sample_22!$G$17="","",Sample_22!$G$17)</f>
        <v/>
      </c>
      <c r="G262" s="80" t="str">
        <f>IF(Sample_22!$H$17="","",Sample_22!$H$17)</f>
        <v/>
      </c>
      <c r="H262" s="81" t="str">
        <f>IF(UserData!$C$9&lt;&gt;"Passed","",IF(OR(G262="",F262=""),"",IF(G262=F262,"Passed","Failed")))</f>
        <v/>
      </c>
      <c r="I262" s="10" t="str">
        <f>IF(Sample_23!$C$17="","",Sample_23!$C$17)</f>
        <v/>
      </c>
      <c r="J262" s="80" t="str">
        <f>IF(Sample_23!$G$17="","",Sample_23!$G$17)</f>
        <v/>
      </c>
      <c r="K262" s="80" t="str">
        <f>IF(Sample_23!$H$17="","",Sample_23!$H$17)</f>
        <v/>
      </c>
      <c r="L262" s="81" t="str">
        <f>IF(UserData!$C$9&lt;&gt;"Passed","",IF(OR(K262="",J262=""),"",IF(K262=J262,"Passed","Failed")))</f>
        <v/>
      </c>
      <c r="M262" s="10" t="str">
        <f>IF(Sample_24!$C$17="","",Sample_24!$C$17)</f>
        <v/>
      </c>
      <c r="N262" s="80" t="str">
        <f>IF(Sample_24!$G$17="","",Sample_24!$G$17)</f>
        <v/>
      </c>
      <c r="O262" s="80" t="str">
        <f>IF(Sample_24!$H$17="","",Sample_24!$H$17)</f>
        <v/>
      </c>
      <c r="P262" s="81" t="str">
        <f>IF(UserData!$C$9&lt;&gt;"Passed","",IF(OR(O262="",N262=""),"",IF(O262=N262,"Passed","Failed")))</f>
        <v/>
      </c>
    </row>
    <row r="263" spans="1:16" ht="22.5" customHeight="1" x14ac:dyDescent="0.25">
      <c r="A263" s="71" t="str">
        <f>IF(Sample_21!$C$18="","",Sample_21!$C$18)</f>
        <v/>
      </c>
      <c r="B263" s="78" t="str">
        <f>IF(Sample_21!$G$18="","",Sample_21!$G$18)</f>
        <v/>
      </c>
      <c r="C263" s="78" t="str">
        <f>IF(Sample_21!$H$18="","",Sample_21!$H$18)</f>
        <v/>
      </c>
      <c r="D263" s="79" t="str">
        <f>IF(UserData!$C$9&lt;&gt;"Passed","",IF(OR(C263="",B263=""),"",IF(C263=B263,"Passed","Failed")))</f>
        <v/>
      </c>
      <c r="E263" s="71" t="str">
        <f>IF(Sample_22!$C$18="","",Sample_22!$C$18)</f>
        <v/>
      </c>
      <c r="F263" s="78" t="str">
        <f>IF(Sample_22!$G$18="","",Sample_22!$G$18)</f>
        <v/>
      </c>
      <c r="G263" s="78" t="str">
        <f>IF(Sample_22!$H$18="","",Sample_22!$H$18)</f>
        <v/>
      </c>
      <c r="H263" s="79" t="str">
        <f>IF(UserData!$C$9&lt;&gt;"Passed","",IF(OR(G263="",F263=""),"",IF(G263=F263,"Passed","Failed")))</f>
        <v/>
      </c>
      <c r="I263" s="71" t="str">
        <f>IF(Sample_23!$C$18="","",Sample_23!$C$18)</f>
        <v/>
      </c>
      <c r="J263" s="78" t="str">
        <f>IF(Sample_23!$G$18="","",Sample_23!$G$18)</f>
        <v/>
      </c>
      <c r="K263" s="78" t="str">
        <f>IF(Sample_23!$H$18="","",Sample_23!$H$18)</f>
        <v/>
      </c>
      <c r="L263" s="79" t="str">
        <f>IF(UserData!$C$9&lt;&gt;"Passed","",IF(OR(K263="",J263=""),"",IF(K263=J263,"Passed","Failed")))</f>
        <v/>
      </c>
      <c r="M263" s="71" t="str">
        <f>IF(Sample_24!$C$18="","",Sample_24!$C$18)</f>
        <v/>
      </c>
      <c r="N263" s="78" t="str">
        <f>IF(Sample_24!$G$18="","",Sample_24!$G$18)</f>
        <v/>
      </c>
      <c r="O263" s="78" t="str">
        <f>IF(Sample_24!$H$18="","",Sample_24!$H$18)</f>
        <v/>
      </c>
      <c r="P263" s="79" t="str">
        <f>IF(UserData!$C$9&lt;&gt;"Passed","",IF(OR(O263="",N263=""),"",IF(O263=N263,"Passed","Failed")))</f>
        <v/>
      </c>
    </row>
    <row r="264" spans="1:16" ht="22.5" customHeight="1" x14ac:dyDescent="0.25">
      <c r="A264" s="10" t="str">
        <f>IF(Sample_21!$C$19="","",Sample_21!$C$19)</f>
        <v/>
      </c>
      <c r="B264" s="80" t="str">
        <f>IF(Sample_21!$G$19="","",Sample_21!$G$19)</f>
        <v/>
      </c>
      <c r="C264" s="80" t="str">
        <f>IF(Sample_21!$H$19="","",Sample_21!$H$19)</f>
        <v/>
      </c>
      <c r="D264" s="81" t="str">
        <f>IF(UserData!$C$9&lt;&gt;"Passed","",IF(OR(C264="",B264=""),"",IF(C264=B264,"Passed","Failed")))</f>
        <v/>
      </c>
      <c r="E264" s="10" t="str">
        <f>IF(Sample_22!$C$19="","",Sample_22!$C$19)</f>
        <v/>
      </c>
      <c r="F264" s="80" t="str">
        <f>IF(Sample_22!$G$19="","",Sample_22!$G$19)</f>
        <v/>
      </c>
      <c r="G264" s="80" t="str">
        <f>IF(Sample_22!$H$19="","",Sample_22!$H$19)</f>
        <v/>
      </c>
      <c r="H264" s="81" t="str">
        <f>IF(UserData!$C$9&lt;&gt;"Passed","",IF(OR(G264="",F264=""),"",IF(G264=F264,"Passed","Failed")))</f>
        <v/>
      </c>
      <c r="I264" s="10" t="str">
        <f>IF(Sample_23!$C$19="","",Sample_23!$C$19)</f>
        <v/>
      </c>
      <c r="J264" s="80" t="str">
        <f>IF(Sample_23!$G$19="","",Sample_23!$G$19)</f>
        <v/>
      </c>
      <c r="K264" s="80" t="str">
        <f>IF(Sample_23!$H$19="","",Sample_23!$H$19)</f>
        <v/>
      </c>
      <c r="L264" s="81" t="str">
        <f>IF(UserData!$C$9&lt;&gt;"Passed","",IF(OR(K264="",J264=""),"",IF(K264=J264,"Passed","Failed")))</f>
        <v/>
      </c>
      <c r="M264" s="10" t="str">
        <f>IF(Sample_24!$C$19="","",Sample_24!$C$19)</f>
        <v/>
      </c>
      <c r="N264" s="80" t="str">
        <f>IF(Sample_24!$G$19="","",Sample_24!$G$19)</f>
        <v/>
      </c>
      <c r="O264" s="80" t="str">
        <f>IF(Sample_24!$H$19="","",Sample_24!$H$19)</f>
        <v/>
      </c>
      <c r="P264" s="81" t="str">
        <f>IF(UserData!$C$9&lt;&gt;"Passed","",IF(OR(O264="",N264=""),"",IF(O264=N264,"Passed","Failed")))</f>
        <v/>
      </c>
    </row>
    <row r="265" spans="1:16" ht="22.5" customHeight="1" x14ac:dyDescent="0.25">
      <c r="A265" s="71" t="str">
        <f>IF(Sample_21!$C$20="","",Sample_21!$C$20)</f>
        <v/>
      </c>
      <c r="B265" s="78" t="str">
        <f>IF(Sample_21!$G$20="","",Sample_21!$G$20)</f>
        <v/>
      </c>
      <c r="C265" s="78" t="str">
        <f>IF(Sample_21!$H$20="","",Sample_21!$H$20)</f>
        <v/>
      </c>
      <c r="D265" s="79" t="str">
        <f>IF(UserData!$C$9&lt;&gt;"Passed","",IF(OR(C265="",B265=""),"",IF(C265=B265,"Passed","Failed")))</f>
        <v/>
      </c>
      <c r="E265" s="71" t="str">
        <f>IF(Sample_22!$C$20="","",Sample_22!$C$20)</f>
        <v/>
      </c>
      <c r="F265" s="78" t="str">
        <f>IF(Sample_22!$G$20="","",Sample_22!$G$20)</f>
        <v/>
      </c>
      <c r="G265" s="78" t="str">
        <f>IF(Sample_22!$H$20="","",Sample_22!$H$20)</f>
        <v/>
      </c>
      <c r="H265" s="79" t="str">
        <f>IF(UserData!$C$9&lt;&gt;"Passed","",IF(OR(G265="",F265=""),"",IF(G265=F265,"Passed","Failed")))</f>
        <v/>
      </c>
      <c r="I265" s="71" t="str">
        <f>IF(Sample_23!$C$20="","",Sample_23!$C$20)</f>
        <v/>
      </c>
      <c r="J265" s="78" t="str">
        <f>IF(Sample_23!$G$20="","",Sample_23!$G$20)</f>
        <v/>
      </c>
      <c r="K265" s="78" t="str">
        <f>IF(Sample_23!$H$20="","",Sample_23!$H$20)</f>
        <v/>
      </c>
      <c r="L265" s="79" t="str">
        <f>IF(UserData!$C$9&lt;&gt;"Passed","",IF(OR(K265="",J265=""),"",IF(K265=J265,"Passed","Failed")))</f>
        <v/>
      </c>
      <c r="M265" s="71" t="str">
        <f>IF(Sample_24!$C$20="","",Sample_24!$C$20)</f>
        <v/>
      </c>
      <c r="N265" s="78" t="str">
        <f>IF(Sample_24!$G$20="","",Sample_24!$G$20)</f>
        <v/>
      </c>
      <c r="O265" s="78" t="str">
        <f>IF(Sample_24!$H$20="","",Sample_24!$H$20)</f>
        <v/>
      </c>
      <c r="P265" s="79" t="str">
        <f>IF(UserData!$C$9&lt;&gt;"Passed","",IF(OR(O265="",N265=""),"",IF(O265=N265,"Passed","Failed")))</f>
        <v/>
      </c>
    </row>
    <row r="266" spans="1:16" ht="22.5" customHeight="1" x14ac:dyDescent="0.25">
      <c r="A266" s="10" t="str">
        <f>IF(Sample_21!$C$21="","",Sample_21!$C$21)</f>
        <v/>
      </c>
      <c r="B266" s="80" t="str">
        <f>IF(Sample_21!$G$21="","",Sample_21!$G$21)</f>
        <v/>
      </c>
      <c r="C266" s="80" t="str">
        <f>IF(Sample_21!$H$21="","",Sample_21!$H$21)</f>
        <v/>
      </c>
      <c r="D266" s="81" t="str">
        <f>IF(UserData!$C$9&lt;&gt;"Passed","",IF(OR(C266="",B266=""),"",IF(C266=B266,"Passed","Failed")))</f>
        <v/>
      </c>
      <c r="E266" s="10" t="str">
        <f>IF(Sample_22!$C$21="","",Sample_22!$C$21)</f>
        <v/>
      </c>
      <c r="F266" s="80" t="str">
        <f>IF(Sample_22!$G$21="","",Sample_22!$G$21)</f>
        <v/>
      </c>
      <c r="G266" s="80" t="str">
        <f>IF(Sample_22!$H$21="","",Sample_22!$H$21)</f>
        <v/>
      </c>
      <c r="H266" s="81" t="str">
        <f>IF(UserData!$C$9&lt;&gt;"Passed","",IF(OR(G266="",F266=""),"",IF(G266=F266,"Passed","Failed")))</f>
        <v/>
      </c>
      <c r="I266" s="10" t="str">
        <f>IF(Sample_23!$C$21="","",Sample_23!$C$21)</f>
        <v/>
      </c>
      <c r="J266" s="80" t="str">
        <f>IF(Sample_23!$G$21="","",Sample_23!$G$21)</f>
        <v/>
      </c>
      <c r="K266" s="80" t="str">
        <f>IF(Sample_23!$H$21="","",Sample_23!$H$21)</f>
        <v/>
      </c>
      <c r="L266" s="81" t="str">
        <f>IF(UserData!$C$9&lt;&gt;"Passed","",IF(OR(K266="",J266=""),"",IF(K266=J266,"Passed","Failed")))</f>
        <v/>
      </c>
      <c r="M266" s="10" t="str">
        <f>IF(Sample_24!$C$21="","",Sample_24!$C$21)</f>
        <v/>
      </c>
      <c r="N266" s="80" t="str">
        <f>IF(Sample_24!$G$21="","",Sample_24!$G$21)</f>
        <v/>
      </c>
      <c r="O266" s="80" t="str">
        <f>IF(Sample_24!$H$21="","",Sample_24!$H$21)</f>
        <v/>
      </c>
      <c r="P266" s="81" t="str">
        <f>IF(UserData!$C$9&lt;&gt;"Passed","",IF(OR(O266="",N266=""),"",IF(O266=N266,"Passed","Failed")))</f>
        <v/>
      </c>
    </row>
    <row r="267" spans="1:16" ht="22.5" customHeight="1" x14ac:dyDescent="0.25">
      <c r="A267" s="71" t="str">
        <f>IF(Sample_21!$C$22="","",Sample_21!$C$22)</f>
        <v/>
      </c>
      <c r="B267" s="78" t="str">
        <f>IF(Sample_21!$G$22="","",Sample_21!$G$22)</f>
        <v/>
      </c>
      <c r="C267" s="78" t="str">
        <f>IF(Sample_21!$H$22="","",Sample_21!$H$22)</f>
        <v/>
      </c>
      <c r="D267" s="79" t="str">
        <f>IF(UserData!$C$9&lt;&gt;"Passed","",IF(OR(C267="",B267=""),"",IF(C267=B267,"Passed","Failed")))</f>
        <v/>
      </c>
      <c r="E267" s="71" t="str">
        <f>IF(Sample_22!$C$22="","",Sample_22!$C$22)</f>
        <v/>
      </c>
      <c r="F267" s="78" t="str">
        <f>IF(Sample_22!$G$22="","",Sample_22!$G$22)</f>
        <v/>
      </c>
      <c r="G267" s="78" t="str">
        <f>IF(Sample_22!$H$22="","",Sample_22!$H$22)</f>
        <v/>
      </c>
      <c r="H267" s="79" t="str">
        <f>IF(UserData!$C$9&lt;&gt;"Passed","",IF(OR(G267="",F267=""),"",IF(G267=F267,"Passed","Failed")))</f>
        <v/>
      </c>
      <c r="I267" s="71" t="str">
        <f>IF(Sample_23!$C$22="","",Sample_23!$C$22)</f>
        <v/>
      </c>
      <c r="J267" s="78" t="str">
        <f>IF(Sample_23!$G$22="","",Sample_23!$G$22)</f>
        <v/>
      </c>
      <c r="K267" s="78" t="str">
        <f>IF(Sample_23!$H$22="","",Sample_23!$H$22)</f>
        <v/>
      </c>
      <c r="L267" s="79" t="str">
        <f>IF(UserData!$C$9&lt;&gt;"Passed","",IF(OR(K267="",J267=""),"",IF(K267=J267,"Passed","Failed")))</f>
        <v/>
      </c>
      <c r="M267" s="71" t="str">
        <f>IF(Sample_24!$C$22="","",Sample_24!$C$22)</f>
        <v/>
      </c>
      <c r="N267" s="78" t="str">
        <f>IF(Sample_24!$G$22="","",Sample_24!$G$22)</f>
        <v/>
      </c>
      <c r="O267" s="78" t="str">
        <f>IF(Sample_24!$H$22="","",Sample_24!$H$22)</f>
        <v/>
      </c>
      <c r="P267" s="79" t="str">
        <f>IF(UserData!$C$9&lt;&gt;"Passed","",IF(OR(O267="",N267=""),"",IF(O267=N267,"Passed","Failed")))</f>
        <v/>
      </c>
    </row>
    <row r="268" spans="1:16" ht="22.5" customHeight="1" x14ac:dyDescent="0.25">
      <c r="A268" s="10" t="str">
        <f>IF(Sample_21!$C$23="","",Sample_21!$C$23)</f>
        <v/>
      </c>
      <c r="B268" s="80" t="str">
        <f>IF(Sample_21!$G$23="","",Sample_21!$G$23)</f>
        <v/>
      </c>
      <c r="C268" s="80" t="str">
        <f>IF(Sample_21!$H$23="","",Sample_21!$H$23)</f>
        <v/>
      </c>
      <c r="D268" s="81" t="str">
        <f>IF(UserData!$C$9&lt;&gt;"Passed","",IF(OR(C268="",B268=""),"",IF(C268=B268,"Passed","Failed")))</f>
        <v/>
      </c>
      <c r="E268" s="10" t="str">
        <f>IF(Sample_22!$C$23="","",Sample_22!$C$23)</f>
        <v/>
      </c>
      <c r="F268" s="80" t="str">
        <f>IF(Sample_22!$G$23="","",Sample_22!$G$23)</f>
        <v/>
      </c>
      <c r="G268" s="80" t="str">
        <f>IF(Sample_22!$H$23="","",Sample_22!$H$23)</f>
        <v/>
      </c>
      <c r="H268" s="81" t="str">
        <f>IF(UserData!$C$9&lt;&gt;"Passed","",IF(OR(G268="",F268=""),"",IF(G268=F268,"Passed","Failed")))</f>
        <v/>
      </c>
      <c r="I268" s="10" t="str">
        <f>IF(Sample_23!$C$23="","",Sample_23!$C$23)</f>
        <v/>
      </c>
      <c r="J268" s="80" t="str">
        <f>IF(Sample_23!$G$23="","",Sample_23!$G$23)</f>
        <v/>
      </c>
      <c r="K268" s="80" t="str">
        <f>IF(Sample_23!$H$23="","",Sample_23!$H$23)</f>
        <v/>
      </c>
      <c r="L268" s="81" t="str">
        <f>IF(UserData!$C$9&lt;&gt;"Passed","",IF(OR(K268="",J268=""),"",IF(K268=J268,"Passed","Failed")))</f>
        <v/>
      </c>
      <c r="M268" s="10" t="str">
        <f>IF(Sample_24!$C$23="","",Sample_24!$C$23)</f>
        <v/>
      </c>
      <c r="N268" s="80" t="str">
        <f>IF(Sample_24!$G$23="","",Sample_24!$G$23)</f>
        <v/>
      </c>
      <c r="O268" s="80" t="str">
        <f>IF(Sample_24!$H$23="","",Sample_24!$H$23)</f>
        <v/>
      </c>
      <c r="P268" s="81" t="str">
        <f>IF(UserData!$C$9&lt;&gt;"Passed","",IF(OR(O268="",N268=""),"",IF(O268=N268,"Passed","Failed")))</f>
        <v/>
      </c>
    </row>
    <row r="269" spans="1:16" ht="22.5" customHeight="1" x14ac:dyDescent="0.25">
      <c r="A269" s="71" t="str">
        <f>IF(Sample_21!$C$24="","",Sample_21!$C$24)</f>
        <v/>
      </c>
      <c r="B269" s="78" t="str">
        <f>IF(Sample_21!$G$24="","",Sample_21!$G$24)</f>
        <v/>
      </c>
      <c r="C269" s="78" t="str">
        <f>IF(Sample_21!$H$24="","",Sample_21!$H$24)</f>
        <v/>
      </c>
      <c r="D269" s="79" t="str">
        <f>IF(UserData!$C$9&lt;&gt;"Passed","",IF(OR(C269="",B269=""),"",IF(C269=B269,"Passed","Failed")))</f>
        <v/>
      </c>
      <c r="E269" s="71" t="str">
        <f>IF(Sample_22!$C$24="","",Sample_22!$C$24)</f>
        <v/>
      </c>
      <c r="F269" s="78" t="str">
        <f>IF(Sample_22!$G$24="","",Sample_22!$G$24)</f>
        <v/>
      </c>
      <c r="G269" s="78" t="str">
        <f>IF(Sample_22!$H$24="","",Sample_22!$H$24)</f>
        <v/>
      </c>
      <c r="H269" s="79" t="str">
        <f>IF(UserData!$C$9&lt;&gt;"Passed","",IF(OR(G269="",F269=""),"",IF(G269=F269,"Passed","Failed")))</f>
        <v/>
      </c>
      <c r="I269" s="71" t="str">
        <f>IF(Sample_23!$C$24="","",Sample_23!$C$24)</f>
        <v/>
      </c>
      <c r="J269" s="78" t="str">
        <f>IF(Sample_23!$G$24="","",Sample_23!$G$24)</f>
        <v/>
      </c>
      <c r="K269" s="78" t="str">
        <f>IF(Sample_23!$H$24="","",Sample_23!$H$24)</f>
        <v/>
      </c>
      <c r="L269" s="79" t="str">
        <f>IF(UserData!$C$9&lt;&gt;"Passed","",IF(OR(K269="",J269=""),"",IF(K269=J269,"Passed","Failed")))</f>
        <v/>
      </c>
      <c r="M269" s="71" t="str">
        <f>IF(Sample_24!$C$24="","",Sample_24!$C$24)</f>
        <v/>
      </c>
      <c r="N269" s="78" t="str">
        <f>IF(Sample_24!$G$24="","",Sample_24!$G$24)</f>
        <v/>
      </c>
      <c r="O269" s="78" t="str">
        <f>IF(Sample_24!$H$24="","",Sample_24!$H$24)</f>
        <v/>
      </c>
      <c r="P269" s="79" t="str">
        <f>IF(UserData!$C$9&lt;&gt;"Passed","",IF(OR(O269="",N269=""),"",IF(O269=N269,"Passed","Failed")))</f>
        <v/>
      </c>
    </row>
    <row r="270" spans="1:16" ht="22.5" customHeight="1" x14ac:dyDescent="0.25">
      <c r="A270" s="10" t="str">
        <f>IF(Sample_21!$C$25="","",Sample_21!$C$25)</f>
        <v/>
      </c>
      <c r="B270" s="80" t="str">
        <f>IF(Sample_21!$G$25="","",Sample_21!$G$25)</f>
        <v/>
      </c>
      <c r="C270" s="80" t="str">
        <f>IF(Sample_21!$H$25="","",Sample_21!$H$25)</f>
        <v/>
      </c>
      <c r="D270" s="81" t="str">
        <f>IF(UserData!$C$9&lt;&gt;"Passed","",IF(OR(C270="",B270=""),"",IF(C270=B270,"Passed","Failed")))</f>
        <v/>
      </c>
      <c r="E270" s="10" t="str">
        <f>IF(Sample_22!$C$25="","",Sample_22!$C$25)</f>
        <v/>
      </c>
      <c r="F270" s="80" t="str">
        <f>IF(Sample_22!$G$25="","",Sample_22!$G$25)</f>
        <v/>
      </c>
      <c r="G270" s="80" t="str">
        <f>IF(Sample_22!$H$25="","",Sample_22!$H$25)</f>
        <v/>
      </c>
      <c r="H270" s="81" t="str">
        <f>IF(UserData!$C$9&lt;&gt;"Passed","",IF(OR(G270="",F270=""),"",IF(G270=F270,"Passed","Failed")))</f>
        <v/>
      </c>
      <c r="I270" s="10" t="str">
        <f>IF(Sample_23!$C$25="","",Sample_23!$C$25)</f>
        <v/>
      </c>
      <c r="J270" s="80" t="str">
        <f>IF(Sample_23!$G$25="","",Sample_23!$G$25)</f>
        <v/>
      </c>
      <c r="K270" s="80" t="str">
        <f>IF(Sample_23!$H$25="","",Sample_23!$H$25)</f>
        <v/>
      </c>
      <c r="L270" s="81" t="str">
        <f>IF(UserData!$C$9&lt;&gt;"Passed","",IF(OR(K270="",J270=""),"",IF(K270=J270,"Passed","Failed")))</f>
        <v/>
      </c>
      <c r="M270" s="10" t="str">
        <f>IF(Sample_24!$C$25="","",Sample_24!$C$25)</f>
        <v/>
      </c>
      <c r="N270" s="80" t="str">
        <f>IF(Sample_24!$G$25="","",Sample_24!$G$25)</f>
        <v/>
      </c>
      <c r="O270" s="80" t="str">
        <f>IF(Sample_24!$H$25="","",Sample_24!$H$25)</f>
        <v/>
      </c>
      <c r="P270" s="81" t="str">
        <f>IF(UserData!$C$9&lt;&gt;"Passed","",IF(OR(O270="",N270=""),"",IF(O270=N270,"Passed","Failed")))</f>
        <v/>
      </c>
    </row>
    <row r="271" spans="1:16" ht="22.5" customHeight="1" x14ac:dyDescent="0.25">
      <c r="A271" s="71" t="str">
        <f>IF(Sample_21!$C$26="","",Sample_21!$C$26)</f>
        <v/>
      </c>
      <c r="B271" s="78" t="str">
        <f>IF(Sample_21!$G$26="","",Sample_21!$G$26)</f>
        <v/>
      </c>
      <c r="C271" s="78" t="str">
        <f>IF(Sample_21!$H$26="","",Sample_21!$H$26)</f>
        <v/>
      </c>
      <c r="D271" s="79" t="str">
        <f>IF(UserData!$C$9&lt;&gt;"Passed","",IF(OR(C271="",B271=""),"",IF(C271=B271,"Passed","Failed")))</f>
        <v/>
      </c>
      <c r="E271" s="71" t="str">
        <f>IF(Sample_22!$C$26="","",Sample_22!$C$26)</f>
        <v/>
      </c>
      <c r="F271" s="78" t="str">
        <f>IF(Sample_22!$G$26="","",Sample_22!$G$26)</f>
        <v/>
      </c>
      <c r="G271" s="78" t="str">
        <f>IF(Sample_22!$H$26="","",Sample_22!$H$26)</f>
        <v/>
      </c>
      <c r="H271" s="79" t="str">
        <f>IF(UserData!$C$9&lt;&gt;"Passed","",IF(OR(G271="",F271=""),"",IF(G271=F271,"Passed","Failed")))</f>
        <v/>
      </c>
      <c r="I271" s="71" t="str">
        <f>IF(Sample_23!$C$26="","",Sample_23!$C$26)</f>
        <v/>
      </c>
      <c r="J271" s="78" t="str">
        <f>IF(Sample_23!$G$26="","",Sample_23!$G$26)</f>
        <v/>
      </c>
      <c r="K271" s="78" t="str">
        <f>IF(Sample_23!$H$26="","",Sample_23!$H$26)</f>
        <v/>
      </c>
      <c r="L271" s="79" t="str">
        <f>IF(UserData!$C$9&lt;&gt;"Passed","",IF(OR(K271="",J271=""),"",IF(K271=J271,"Passed","Failed")))</f>
        <v/>
      </c>
      <c r="M271" s="71" t="str">
        <f>IF(Sample_24!$C$26="","",Sample_24!$C$26)</f>
        <v/>
      </c>
      <c r="N271" s="78" t="str">
        <f>IF(Sample_24!$G$26="","",Sample_24!$G$26)</f>
        <v/>
      </c>
      <c r="O271" s="78" t="str">
        <f>IF(Sample_24!$H$26="","",Sample_24!$H$26)</f>
        <v/>
      </c>
      <c r="P271" s="79" t="str">
        <f>IF(UserData!$C$9&lt;&gt;"Passed","",IF(OR(O271="",N271=""),"",IF(O271=N271,"Passed","Failed")))</f>
        <v/>
      </c>
    </row>
    <row r="272" spans="1:16" ht="22.5" customHeight="1" x14ac:dyDescent="0.25">
      <c r="A272" s="10" t="str">
        <f>IF(Sample_21!$C$27="","",Sample_21!$C$27)</f>
        <v/>
      </c>
      <c r="B272" s="80" t="str">
        <f>IF(Sample_21!$G$27="","",Sample_21!$G$27)</f>
        <v/>
      </c>
      <c r="C272" s="80" t="str">
        <f>IF(Sample_21!$H$27="","",Sample_21!$H$27)</f>
        <v/>
      </c>
      <c r="D272" s="81" t="str">
        <f>IF(UserData!$C$9&lt;&gt;"Passed","",IF(OR(C272="",B272=""),"",IF(C272=B272,"Passed","Failed")))</f>
        <v/>
      </c>
      <c r="E272" s="10" t="str">
        <f>IF(Sample_22!$C$27="","",Sample_22!$C$27)</f>
        <v/>
      </c>
      <c r="F272" s="80" t="str">
        <f>IF(Sample_22!$G$27="","",Sample_22!$G$27)</f>
        <v/>
      </c>
      <c r="G272" s="80" t="str">
        <f>IF(Sample_22!$H$27="","",Sample_22!$H$27)</f>
        <v/>
      </c>
      <c r="H272" s="81" t="str">
        <f>IF(UserData!$C$9&lt;&gt;"Passed","",IF(OR(G272="",F272=""),"",IF(G272=F272,"Passed","Failed")))</f>
        <v/>
      </c>
      <c r="I272" s="10" t="str">
        <f>IF(Sample_23!$C$27="","",Sample_23!$C$27)</f>
        <v/>
      </c>
      <c r="J272" s="80" t="str">
        <f>IF(Sample_23!$G$27="","",Sample_23!$G$27)</f>
        <v/>
      </c>
      <c r="K272" s="80" t="str">
        <f>IF(Sample_23!$H$27="","",Sample_23!$H$27)</f>
        <v/>
      </c>
      <c r="L272" s="81" t="str">
        <f>IF(UserData!$C$9&lt;&gt;"Passed","",IF(OR(K272="",J272=""),"",IF(K272=J272,"Passed","Failed")))</f>
        <v/>
      </c>
      <c r="M272" s="10" t="str">
        <f>IF(Sample_24!$C$27="","",Sample_24!$C$27)</f>
        <v/>
      </c>
      <c r="N272" s="80" t="str">
        <f>IF(Sample_24!$G$27="","",Sample_24!$G$27)</f>
        <v/>
      </c>
      <c r="O272" s="80" t="str">
        <f>IF(Sample_24!$H$27="","",Sample_24!$H$27)</f>
        <v/>
      </c>
      <c r="P272" s="81" t="str">
        <f>IF(UserData!$C$9&lt;&gt;"Passed","",IF(OR(O272="",N272=""),"",IF(O272=N272,"Passed","Failed")))</f>
        <v/>
      </c>
    </row>
    <row r="273" spans="1:16" ht="22.5" customHeight="1" x14ac:dyDescent="0.25">
      <c r="A273" s="71" t="str">
        <f>IF(Sample_21!$C$28="","",Sample_21!$C$28)</f>
        <v/>
      </c>
      <c r="B273" s="78" t="str">
        <f>IF(Sample_21!$G$28="","",Sample_21!$G$28)</f>
        <v/>
      </c>
      <c r="C273" s="78" t="str">
        <f>IF(Sample_21!$H$28="","",Sample_21!$H$28)</f>
        <v/>
      </c>
      <c r="D273" s="79" t="str">
        <f>IF(UserData!$C$9&lt;&gt;"Passed","",IF(OR(C273="",B273=""),"",IF(C273=B273,"Passed","Failed")))</f>
        <v/>
      </c>
      <c r="E273" s="71" t="str">
        <f>IF(Sample_22!$C$28="","",Sample_22!$C$28)</f>
        <v/>
      </c>
      <c r="F273" s="78" t="str">
        <f>IF(Sample_22!$G$28="","",Sample_22!$G$28)</f>
        <v/>
      </c>
      <c r="G273" s="78" t="str">
        <f>IF(Sample_22!$H$28="","",Sample_22!$H$28)</f>
        <v/>
      </c>
      <c r="H273" s="79" t="str">
        <f>IF(UserData!$C$9&lt;&gt;"Passed","",IF(OR(G273="",F273=""),"",IF(G273=F273,"Passed","Failed")))</f>
        <v/>
      </c>
      <c r="I273" s="71" t="str">
        <f>IF(Sample_23!$C$28="","",Sample_23!$C$28)</f>
        <v/>
      </c>
      <c r="J273" s="78" t="str">
        <f>IF(Sample_23!$G$28="","",Sample_23!$G$28)</f>
        <v/>
      </c>
      <c r="K273" s="78" t="str">
        <f>IF(Sample_23!$H$28="","",Sample_23!$H$28)</f>
        <v/>
      </c>
      <c r="L273" s="79" t="str">
        <f>IF(UserData!$C$9&lt;&gt;"Passed","",IF(OR(K273="",J273=""),"",IF(K273=J273,"Passed","Failed")))</f>
        <v/>
      </c>
      <c r="M273" s="71" t="str">
        <f>IF(Sample_24!$C$28="","",Sample_24!$C$28)</f>
        <v/>
      </c>
      <c r="N273" s="78" t="str">
        <f>IF(Sample_24!$G$28="","",Sample_24!$G$28)</f>
        <v/>
      </c>
      <c r="O273" s="78" t="str">
        <f>IF(Sample_24!$H$28="","",Sample_24!$H$28)</f>
        <v/>
      </c>
      <c r="P273" s="79" t="str">
        <f>IF(UserData!$C$9&lt;&gt;"Passed","",IF(OR(O273="",N273=""),"",IF(O273=N273,"Passed","Failed")))</f>
        <v/>
      </c>
    </row>
    <row r="274" spans="1:16" ht="22.5" customHeight="1" x14ac:dyDescent="0.25">
      <c r="A274" s="10" t="str">
        <f>IF(Sample_21!$C$29="","",Sample_21!$C$29)</f>
        <v/>
      </c>
      <c r="B274" s="80" t="str">
        <f>IF(Sample_21!$G$29="","",Sample_21!$G$29)</f>
        <v/>
      </c>
      <c r="C274" s="80" t="str">
        <f>IF(Sample_21!$H$29="","",Sample_21!$H$29)</f>
        <v/>
      </c>
      <c r="D274" s="81" t="str">
        <f>IF(UserData!$C$9&lt;&gt;"Passed","",IF(OR(C274="",B274=""),"",IF(C274=B274,"Passed","Failed")))</f>
        <v/>
      </c>
      <c r="E274" s="10" t="str">
        <f>IF(Sample_22!$C$29="","",Sample_22!$C$29)</f>
        <v/>
      </c>
      <c r="F274" s="80" t="str">
        <f>IF(Sample_22!$G$29="","",Sample_22!$G$29)</f>
        <v/>
      </c>
      <c r="G274" s="80" t="str">
        <f>IF(Sample_22!$H$29="","",Sample_22!$H$29)</f>
        <v/>
      </c>
      <c r="H274" s="81" t="str">
        <f>IF(UserData!$C$9&lt;&gt;"Passed","",IF(OR(G274="",F274=""),"",IF(G274=F274,"Passed","Failed")))</f>
        <v/>
      </c>
      <c r="I274" s="10" t="str">
        <f>IF(Sample_23!$C$29="","",Sample_23!$C$29)</f>
        <v/>
      </c>
      <c r="J274" s="80" t="str">
        <f>IF(Sample_23!$G$29="","",Sample_23!$G$29)</f>
        <v/>
      </c>
      <c r="K274" s="80" t="str">
        <f>IF(Sample_23!$H$29="","",Sample_23!$H$29)</f>
        <v/>
      </c>
      <c r="L274" s="81" t="str">
        <f>IF(UserData!$C$9&lt;&gt;"Passed","",IF(OR(K274="",J274=""),"",IF(K274=J274,"Passed","Failed")))</f>
        <v/>
      </c>
      <c r="M274" s="10" t="str">
        <f>IF(Sample_24!$C$29="","",Sample_24!$C$29)</f>
        <v/>
      </c>
      <c r="N274" s="80" t="str">
        <f>IF(Sample_24!$G$29="","",Sample_24!$G$29)</f>
        <v/>
      </c>
      <c r="O274" s="80" t="str">
        <f>IF(Sample_24!$H$29="","",Sample_24!$H$29)</f>
        <v/>
      </c>
      <c r="P274" s="81" t="str">
        <f>IF(UserData!$C$9&lt;&gt;"Passed","",IF(OR(O274="",N274=""),"",IF(O274=N274,"Passed","Failed")))</f>
        <v/>
      </c>
    </row>
    <row r="275" spans="1:16" ht="22.5" customHeight="1" x14ac:dyDescent="0.25">
      <c r="A275" s="71" t="str">
        <f>IF(Sample_21!$C$30="","",Sample_21!$C$30)</f>
        <v/>
      </c>
      <c r="B275" s="78" t="str">
        <f>IF(Sample_21!$G$30="","",Sample_21!$G$30)</f>
        <v/>
      </c>
      <c r="C275" s="78" t="str">
        <f>IF(Sample_21!$H$30="","",Sample_21!$H$30)</f>
        <v/>
      </c>
      <c r="D275" s="79" t="str">
        <f>IF(UserData!$C$9&lt;&gt;"Passed","",IF(OR(C275="",B275=""),"",IF(C275=B275,"Passed","Failed")))</f>
        <v/>
      </c>
      <c r="E275" s="71" t="str">
        <f>IF(Sample_22!$C$30="","",Sample_22!$C$30)</f>
        <v/>
      </c>
      <c r="F275" s="78" t="str">
        <f>IF(Sample_22!$G$30="","",Sample_22!$G$30)</f>
        <v/>
      </c>
      <c r="G275" s="78" t="str">
        <f>IF(Sample_22!$H$30="","",Sample_22!$H$30)</f>
        <v/>
      </c>
      <c r="H275" s="79" t="str">
        <f>IF(UserData!$C$9&lt;&gt;"Passed","",IF(OR(G275="",F275=""),"",IF(G275=F275,"Passed","Failed")))</f>
        <v/>
      </c>
      <c r="I275" s="71" t="str">
        <f>IF(Sample_23!$C$30="","",Sample_23!$C$30)</f>
        <v/>
      </c>
      <c r="J275" s="78" t="str">
        <f>IF(Sample_23!$G$30="","",Sample_23!$G$30)</f>
        <v/>
      </c>
      <c r="K275" s="78" t="str">
        <f>IF(Sample_23!$H$30="","",Sample_23!$H$30)</f>
        <v/>
      </c>
      <c r="L275" s="79" t="str">
        <f>IF(UserData!$C$9&lt;&gt;"Passed","",IF(OR(K275="",J275=""),"",IF(K275=J275,"Passed","Failed")))</f>
        <v/>
      </c>
      <c r="M275" s="71" t="str">
        <f>IF(Sample_24!$C$30="","",Sample_24!$C$30)</f>
        <v/>
      </c>
      <c r="N275" s="78" t="str">
        <f>IF(Sample_24!$G$30="","",Sample_24!$G$30)</f>
        <v/>
      </c>
      <c r="O275" s="78" t="str">
        <f>IF(Sample_24!$H$30="","",Sample_24!$H$30)</f>
        <v/>
      </c>
      <c r="P275" s="79" t="str">
        <f>IF(UserData!$C$9&lt;&gt;"Passed","",IF(OR(O275="",N275=""),"",IF(O275=N275,"Passed","Failed")))</f>
        <v/>
      </c>
    </row>
    <row r="276" spans="1:16" ht="22.5" customHeight="1" x14ac:dyDescent="0.25">
      <c r="A276" s="10" t="str">
        <f>IF(Sample_21!$C$31="","",Sample_21!$C$31)</f>
        <v/>
      </c>
      <c r="B276" s="80" t="str">
        <f>IF(Sample_21!$G$31="","",Sample_21!$G$31)</f>
        <v/>
      </c>
      <c r="C276" s="80" t="str">
        <f>IF(Sample_21!$H$31="","",Sample_21!$H$31)</f>
        <v/>
      </c>
      <c r="D276" s="81" t="str">
        <f>IF(UserData!$C$9&lt;&gt;"Passed","",IF(OR(C276="",B276=""),"",IF(C276=B276,"Passed","Failed")))</f>
        <v/>
      </c>
      <c r="E276" s="10" t="str">
        <f>IF(Sample_22!$C$31="","",Sample_22!$C$31)</f>
        <v/>
      </c>
      <c r="F276" s="80" t="str">
        <f>IF(Sample_22!$G$31="","",Sample_22!$G$31)</f>
        <v/>
      </c>
      <c r="G276" s="80" t="str">
        <f>IF(Sample_22!$H$31="","",Sample_22!$H$31)</f>
        <v/>
      </c>
      <c r="H276" s="81" t="str">
        <f>IF(UserData!$C$9&lt;&gt;"Passed","",IF(OR(G276="",F276=""),"",IF(G276=F276,"Passed","Failed")))</f>
        <v/>
      </c>
      <c r="I276" s="10" t="str">
        <f>IF(Sample_23!$C$31="","",Sample_23!$C$31)</f>
        <v/>
      </c>
      <c r="J276" s="80" t="str">
        <f>IF(Sample_23!$G$31="","",Sample_23!$G$31)</f>
        <v/>
      </c>
      <c r="K276" s="80" t="str">
        <f>IF(Sample_23!$H$31="","",Sample_23!$H$31)</f>
        <v/>
      </c>
      <c r="L276" s="81" t="str">
        <f>IF(UserData!$C$9&lt;&gt;"Passed","",IF(OR(K276="",J276=""),"",IF(K276=J276,"Passed","Failed")))</f>
        <v/>
      </c>
      <c r="M276" s="10" t="str">
        <f>IF(Sample_24!$C$31="","",Sample_24!$C$31)</f>
        <v/>
      </c>
      <c r="N276" s="80" t="str">
        <f>IF(Sample_24!$G$31="","",Sample_24!$G$31)</f>
        <v/>
      </c>
      <c r="O276" s="80" t="str">
        <f>IF(Sample_24!$H$31="","",Sample_24!$H$31)</f>
        <v/>
      </c>
      <c r="P276" s="81" t="str">
        <f>IF(UserData!$C$9&lt;&gt;"Passed","",IF(OR(O276="",N276=""),"",IF(O276=N276,"Passed","Failed")))</f>
        <v/>
      </c>
    </row>
    <row r="277" spans="1:16" ht="22.5" customHeight="1" x14ac:dyDescent="0.25">
      <c r="A277" s="71" t="str">
        <f>IF(Sample_21!$C$32="","",Sample_21!$C$32)</f>
        <v/>
      </c>
      <c r="B277" s="78" t="str">
        <f>IF(Sample_21!$G$32="","",Sample_21!$G$32)</f>
        <v/>
      </c>
      <c r="C277" s="78" t="str">
        <f>IF(Sample_21!$H$32="","",Sample_21!$H$32)</f>
        <v/>
      </c>
      <c r="D277" s="79" t="str">
        <f>IF(UserData!$C$9&lt;&gt;"Passed","",IF(OR(C277="",B277=""),"",IF(C277=B277,"Passed","Failed")))</f>
        <v/>
      </c>
      <c r="E277" s="71" t="str">
        <f>IF(Sample_22!$C$32="","",Sample_22!$C$32)</f>
        <v/>
      </c>
      <c r="F277" s="78" t="str">
        <f>IF(Sample_22!$G$32="","",Sample_22!$G$32)</f>
        <v/>
      </c>
      <c r="G277" s="78" t="str">
        <f>IF(Sample_22!$H$32="","",Sample_22!$H$32)</f>
        <v/>
      </c>
      <c r="H277" s="79" t="str">
        <f>IF(UserData!$C$9&lt;&gt;"Passed","",IF(OR(G277="",F277=""),"",IF(G277=F277,"Passed","Failed")))</f>
        <v/>
      </c>
      <c r="I277" s="71" t="str">
        <f>IF(Sample_23!$C$32="","",Sample_23!$C$32)</f>
        <v/>
      </c>
      <c r="J277" s="78" t="str">
        <f>IF(Sample_23!$G$32="","",Sample_23!$G$32)</f>
        <v/>
      </c>
      <c r="K277" s="78" t="str">
        <f>IF(Sample_23!$H$32="","",Sample_23!$H$32)</f>
        <v/>
      </c>
      <c r="L277" s="79" t="str">
        <f>IF(UserData!$C$9&lt;&gt;"Passed","",IF(OR(K277="",J277=""),"",IF(K277=J277,"Passed","Failed")))</f>
        <v/>
      </c>
      <c r="M277" s="71" t="str">
        <f>IF(Sample_24!$C$32="","",Sample_24!$C$32)</f>
        <v/>
      </c>
      <c r="N277" s="78" t="str">
        <f>IF(Sample_24!$G$32="","",Sample_24!$G$32)</f>
        <v/>
      </c>
      <c r="O277" s="78" t="str">
        <f>IF(Sample_24!$H$32="","",Sample_24!$H$32)</f>
        <v/>
      </c>
      <c r="P277" s="79" t="str">
        <f>IF(UserData!$C$9&lt;&gt;"Passed","",IF(OR(O277="",N277=""),"",IF(O277=N277,"Passed","Failed")))</f>
        <v/>
      </c>
    </row>
    <row r="278" spans="1:16" ht="22.5" customHeight="1" x14ac:dyDescent="0.25">
      <c r="A278" s="10" t="str">
        <f>IF(Sample_21!$C$33="","",Sample_21!$C$33)</f>
        <v/>
      </c>
      <c r="B278" s="80" t="str">
        <f>IF(Sample_21!$G$33="","",Sample_21!$G$33)</f>
        <v/>
      </c>
      <c r="C278" s="80" t="str">
        <f>IF(Sample_21!$H$33="","",Sample_21!$H$33)</f>
        <v/>
      </c>
      <c r="D278" s="81" t="str">
        <f>IF(UserData!$C$9&lt;&gt;"Passed","",IF(OR(C278="",B278=""),"",IF(C278=B278,"Passed","Failed")))</f>
        <v/>
      </c>
      <c r="E278" s="10" t="str">
        <f>IF(Sample_22!$C$33="","",Sample_22!$C$33)</f>
        <v/>
      </c>
      <c r="F278" s="80" t="str">
        <f>IF(Sample_22!$G$33="","",Sample_22!$G$33)</f>
        <v/>
      </c>
      <c r="G278" s="80" t="str">
        <f>IF(Sample_22!$H$33="","",Sample_22!$H$33)</f>
        <v/>
      </c>
      <c r="H278" s="81" t="str">
        <f>IF(UserData!$C$9&lt;&gt;"Passed","",IF(OR(G278="",F278=""),"",IF(G278=F278,"Passed","Failed")))</f>
        <v/>
      </c>
      <c r="I278" s="10" t="str">
        <f>IF(Sample_23!$C$33="","",Sample_23!$C$33)</f>
        <v/>
      </c>
      <c r="J278" s="80" t="str">
        <f>IF(Sample_23!$G$33="","",Sample_23!$G$33)</f>
        <v/>
      </c>
      <c r="K278" s="80" t="str">
        <f>IF(Sample_23!$H$33="","",Sample_23!$H$33)</f>
        <v/>
      </c>
      <c r="L278" s="81" t="str">
        <f>IF(UserData!$C$9&lt;&gt;"Passed","",IF(OR(K278="",J278=""),"",IF(K278=J278,"Passed","Failed")))</f>
        <v/>
      </c>
      <c r="M278" s="10" t="str">
        <f>IF(Sample_24!$C$33="","",Sample_24!$C$33)</f>
        <v/>
      </c>
      <c r="N278" s="80" t="str">
        <f>IF(Sample_24!$G$33="","",Sample_24!$G$33)</f>
        <v/>
      </c>
      <c r="O278" s="80" t="str">
        <f>IF(Sample_24!$H$33="","",Sample_24!$H$33)</f>
        <v/>
      </c>
      <c r="P278" s="81" t="str">
        <f>IF(UserData!$C$9&lt;&gt;"Passed","",IF(OR(O278="",N278=""),"",IF(O278=N278,"Passed","Failed")))</f>
        <v/>
      </c>
    </row>
    <row r="279" spans="1:16" ht="22.5" customHeight="1" x14ac:dyDescent="0.25">
      <c r="A279" s="71" t="str">
        <f>IF(Sample_21!$C$34="","",Sample_21!$C$34)</f>
        <v/>
      </c>
      <c r="B279" s="78" t="str">
        <f>IF(Sample_21!$G$34="","",Sample_21!$G$34)</f>
        <v/>
      </c>
      <c r="C279" s="78" t="str">
        <f>IF(Sample_21!$H$34="","",Sample_21!$H$34)</f>
        <v/>
      </c>
      <c r="D279" s="79" t="str">
        <f>IF(UserData!$C$9&lt;&gt;"Passed","",IF(OR(C279="",B279=""),"",IF(C279=B279,"Passed","Failed")))</f>
        <v/>
      </c>
      <c r="E279" s="71" t="str">
        <f>IF(Sample_22!$C$34="","",Sample_22!$C$34)</f>
        <v/>
      </c>
      <c r="F279" s="78" t="str">
        <f>IF(Sample_22!$G$34="","",Sample_22!$G$34)</f>
        <v/>
      </c>
      <c r="G279" s="78" t="str">
        <f>IF(Sample_22!$H$34="","",Sample_22!$H$34)</f>
        <v/>
      </c>
      <c r="H279" s="79" t="str">
        <f>IF(UserData!$C$9&lt;&gt;"Passed","",IF(OR(G279="",F279=""),"",IF(G279=F279,"Passed","Failed")))</f>
        <v/>
      </c>
      <c r="I279" s="71" t="str">
        <f>IF(Sample_23!$C$34="","",Sample_23!$C$34)</f>
        <v/>
      </c>
      <c r="J279" s="78" t="str">
        <f>IF(Sample_23!$G$34="","",Sample_23!$G$34)</f>
        <v/>
      </c>
      <c r="K279" s="78" t="str">
        <f>IF(Sample_23!$H$34="","",Sample_23!$H$34)</f>
        <v/>
      </c>
      <c r="L279" s="79" t="str">
        <f>IF(UserData!$C$9&lt;&gt;"Passed","",IF(OR(K279="",J279=""),"",IF(K279=J279,"Passed","Failed")))</f>
        <v/>
      </c>
      <c r="M279" s="71" t="str">
        <f>IF(Sample_24!$C$34="","",Sample_24!$C$34)</f>
        <v/>
      </c>
      <c r="N279" s="78" t="str">
        <f>IF(Sample_24!$G$34="","",Sample_24!$G$34)</f>
        <v/>
      </c>
      <c r="O279" s="78" t="str">
        <f>IF(Sample_24!$H$34="","",Sample_24!$H$34)</f>
        <v/>
      </c>
      <c r="P279" s="79" t="str">
        <f>IF(UserData!$C$9&lt;&gt;"Passed","",IF(OR(O279="",N279=""),"",IF(O279=N279,"Passed","Failed")))</f>
        <v/>
      </c>
    </row>
    <row r="280" spans="1:16" ht="22.5" customHeight="1" x14ac:dyDescent="0.25">
      <c r="A280" s="10" t="str">
        <f>IF(Sample_21!$C$35="","",Sample_21!$C$35)</f>
        <v/>
      </c>
      <c r="B280" s="80" t="str">
        <f>IF(Sample_21!$G$35="","",Sample_21!$G$35)</f>
        <v/>
      </c>
      <c r="C280" s="80" t="str">
        <f>IF(Sample_21!$H$35="","",Sample_21!$H$35)</f>
        <v/>
      </c>
      <c r="D280" s="81" t="str">
        <f>IF(UserData!$C$9&lt;&gt;"Passed","",IF(OR(C280="",B280=""),"",IF(C280=B280,"Passed","Failed")))</f>
        <v/>
      </c>
      <c r="E280" s="10" t="str">
        <f>IF(Sample_22!$C$35="","",Sample_22!$C$35)</f>
        <v/>
      </c>
      <c r="F280" s="80" t="str">
        <f>IF(Sample_22!$G$35="","",Sample_22!$G$35)</f>
        <v/>
      </c>
      <c r="G280" s="80" t="str">
        <f>IF(Sample_22!$H$35="","",Sample_22!$H$35)</f>
        <v/>
      </c>
      <c r="H280" s="81" t="str">
        <f>IF(UserData!$C$9&lt;&gt;"Passed","",IF(OR(G280="",F280=""),"",IF(G280=F280,"Passed","Failed")))</f>
        <v/>
      </c>
      <c r="I280" s="10" t="str">
        <f>IF(Sample_23!$C$35="","",Sample_23!$C$35)</f>
        <v/>
      </c>
      <c r="J280" s="80" t="str">
        <f>IF(Sample_23!$G$35="","",Sample_23!$G$35)</f>
        <v/>
      </c>
      <c r="K280" s="80" t="str">
        <f>IF(Sample_23!$H$35="","",Sample_23!$H$35)</f>
        <v/>
      </c>
      <c r="L280" s="81" t="str">
        <f>IF(UserData!$C$9&lt;&gt;"Passed","",IF(OR(K280="",J280=""),"",IF(K280=J280,"Passed","Failed")))</f>
        <v/>
      </c>
      <c r="M280" s="10" t="str">
        <f>IF(Sample_24!$C$35="","",Sample_24!$C$35)</f>
        <v/>
      </c>
      <c r="N280" s="80" t="str">
        <f>IF(Sample_24!$G$35="","",Sample_24!$G$35)</f>
        <v/>
      </c>
      <c r="O280" s="80" t="str">
        <f>IF(Sample_24!$H$35="","",Sample_24!$H$35)</f>
        <v/>
      </c>
      <c r="P280" s="81" t="str">
        <f>IF(UserData!$C$9&lt;&gt;"Passed","",IF(OR(O280="",N280=""),"",IF(O280=N280,"Passed","Failed")))</f>
        <v/>
      </c>
    </row>
    <row r="281" spans="1:16" ht="22.5" customHeight="1" x14ac:dyDescent="0.25">
      <c r="A281" s="71" t="str">
        <f>IF(Sample_21!$C$36="","",Sample_21!$C$36)</f>
        <v/>
      </c>
      <c r="B281" s="78" t="str">
        <f>IF(Sample_21!$G$36="","",Sample_21!$G$36)</f>
        <v/>
      </c>
      <c r="C281" s="78" t="str">
        <f>IF(Sample_21!$H$36="","",Sample_21!$H$36)</f>
        <v/>
      </c>
      <c r="D281" s="79" t="str">
        <f>IF(UserData!$C$9&lt;&gt;"Passed","",IF(OR(C281="",B281=""),"",IF(C281=B281,"Passed","Failed")))</f>
        <v/>
      </c>
      <c r="E281" s="71" t="str">
        <f>IF(Sample_22!$C$36="","",Sample_22!$C$36)</f>
        <v/>
      </c>
      <c r="F281" s="78" t="str">
        <f>IF(Sample_22!$G$36="","",Sample_22!$G$36)</f>
        <v/>
      </c>
      <c r="G281" s="78" t="str">
        <f>IF(Sample_22!$H$36="","",Sample_22!$H$36)</f>
        <v/>
      </c>
      <c r="H281" s="79" t="str">
        <f>IF(UserData!$C$9&lt;&gt;"Passed","",IF(OR(G281="",F281=""),"",IF(G281=F281,"Passed","Failed")))</f>
        <v/>
      </c>
      <c r="I281" s="71" t="str">
        <f>IF(Sample_23!$C$36="","",Sample_23!$C$36)</f>
        <v/>
      </c>
      <c r="J281" s="78" t="str">
        <f>IF(Sample_23!$G$36="","",Sample_23!$G$36)</f>
        <v/>
      </c>
      <c r="K281" s="78" t="str">
        <f>IF(Sample_23!$H$36="","",Sample_23!$H$36)</f>
        <v/>
      </c>
      <c r="L281" s="79" t="str">
        <f>IF(UserData!$C$9&lt;&gt;"Passed","",IF(OR(K281="",J281=""),"",IF(K281=J281,"Passed","Failed")))</f>
        <v/>
      </c>
      <c r="M281" s="71" t="str">
        <f>IF(Sample_24!$C$36="","",Sample_24!$C$36)</f>
        <v/>
      </c>
      <c r="N281" s="78" t="str">
        <f>IF(Sample_24!$G$36="","",Sample_24!$G$36)</f>
        <v/>
      </c>
      <c r="O281" s="78" t="str">
        <f>IF(Sample_24!$H$36="","",Sample_24!$H$36)</f>
        <v/>
      </c>
      <c r="P281" s="79" t="str">
        <f>IF(UserData!$C$9&lt;&gt;"Passed","",IF(OR(O281="",N281=""),"",IF(O281=N281,"Passed","Failed")))</f>
        <v/>
      </c>
    </row>
    <row r="282" spans="1:16" ht="22.5" customHeight="1" x14ac:dyDescent="0.25">
      <c r="A282" s="10" t="str">
        <f>IF(Sample_21!$C$37="","",Sample_21!$C$37)</f>
        <v/>
      </c>
      <c r="B282" s="80" t="str">
        <f>IF(Sample_21!$G$37="","",Sample_21!$G$37)</f>
        <v/>
      </c>
      <c r="C282" s="80" t="str">
        <f>IF(Sample_21!$H$37="","",Sample_21!$H$37)</f>
        <v/>
      </c>
      <c r="D282" s="81" t="str">
        <f>IF(UserData!$C$9&lt;&gt;"Passed","",IF(OR(C282="",B282=""),"",IF(C282=B282,"Passed","Failed")))</f>
        <v/>
      </c>
      <c r="E282" s="10" t="str">
        <f>IF(Sample_22!$C$37="","",Sample_22!$C$37)</f>
        <v/>
      </c>
      <c r="F282" s="80" t="str">
        <f>IF(Sample_22!$G$37="","",Sample_22!$G$37)</f>
        <v/>
      </c>
      <c r="G282" s="80" t="str">
        <f>IF(Sample_22!$H$37="","",Sample_22!$H$37)</f>
        <v/>
      </c>
      <c r="H282" s="81" t="str">
        <f>IF(UserData!$C$9&lt;&gt;"Passed","",IF(OR(G282="",F282=""),"",IF(G282=F282,"Passed","Failed")))</f>
        <v/>
      </c>
      <c r="I282" s="10" t="str">
        <f>IF(Sample_23!$C$37="","",Sample_23!$C$37)</f>
        <v/>
      </c>
      <c r="J282" s="80" t="str">
        <f>IF(Sample_23!$G$37="","",Sample_23!$G$37)</f>
        <v/>
      </c>
      <c r="K282" s="80" t="str">
        <f>IF(Sample_23!$H$37="","",Sample_23!$H$37)</f>
        <v/>
      </c>
      <c r="L282" s="81" t="str">
        <f>IF(UserData!$C$9&lt;&gt;"Passed","",IF(OR(K282="",J282=""),"",IF(K282=J282,"Passed","Failed")))</f>
        <v/>
      </c>
      <c r="M282" s="10" t="str">
        <f>IF(Sample_24!$C$37="","",Sample_24!$C$37)</f>
        <v/>
      </c>
      <c r="N282" s="80" t="str">
        <f>IF(Sample_24!$G$37="","",Sample_24!$G$37)</f>
        <v/>
      </c>
      <c r="O282" s="80" t="str">
        <f>IF(Sample_24!$H$37="","",Sample_24!$H$37)</f>
        <v/>
      </c>
      <c r="P282" s="81" t="str">
        <f>IF(UserData!$C$9&lt;&gt;"Passed","",IF(OR(O282="",N282=""),"",IF(O282=N282,"Passed","Failed")))</f>
        <v/>
      </c>
    </row>
    <row r="283" spans="1:16" ht="22.5" customHeight="1" thickBot="1" x14ac:dyDescent="0.3">
      <c r="A283" s="71" t="str">
        <f>IF(Sample_21!$C$38="","",Sample_21!$C$38)</f>
        <v/>
      </c>
      <c r="B283" s="78" t="str">
        <f>IF(Sample_21!G243="","",Sample_21!G243)</f>
        <v/>
      </c>
      <c r="C283" s="78" t="str">
        <f>IF(Sample_21!$H$38="","",Sample_21!$H$38)</f>
        <v/>
      </c>
      <c r="D283" s="79" t="str">
        <f>IF(UserData!$C$9&lt;&gt;"Passed","",IF(OR(C283="",B283=""),"",IF(C283=B283,"Passed","Failed")))</f>
        <v/>
      </c>
      <c r="E283" s="71" t="str">
        <f>IF(Sample_22!$C$38="","",Sample_22!$C$38)</f>
        <v/>
      </c>
      <c r="F283" s="78" t="str">
        <f>IF(Sample_22!K243="","",Sample_22!K243)</f>
        <v/>
      </c>
      <c r="G283" s="78" t="str">
        <f>IF(Sample_22!$H$38="","",Sample_22!$H$38)</f>
        <v/>
      </c>
      <c r="H283" s="79" t="str">
        <f>IF(UserData!$C$9&lt;&gt;"Passed","",IF(OR(G283="",F283=""),"",IF(G283=F283,"Passed","Failed")))</f>
        <v/>
      </c>
      <c r="I283" s="71" t="str">
        <f>IF(Sample_23!$C$38="","",Sample_23!$C$38)</f>
        <v/>
      </c>
      <c r="J283" s="78" t="str">
        <f>IF(Sample_23!O243="","",Sample_23!O243)</f>
        <v/>
      </c>
      <c r="K283" s="78" t="str">
        <f>IF(Sample_23!$H$38="","",Sample_23!$H$38)</f>
        <v/>
      </c>
      <c r="L283" s="79" t="str">
        <f>IF(UserData!$C$9&lt;&gt;"Passed","",IF(OR(K283="",J283=""),"",IF(K283=J283,"Passed","Failed")))</f>
        <v/>
      </c>
      <c r="M283" s="71" t="str">
        <f>IF(Sample_24!$C$38="","",Sample_24!$C$38)</f>
        <v/>
      </c>
      <c r="N283" s="78" t="str">
        <f>IF(Sample_24!S243="","",Sample_24!S243)</f>
        <v/>
      </c>
      <c r="O283" s="78" t="str">
        <f>IF(Sample_24!$H$38="","",Sample_24!$H$38)</f>
        <v/>
      </c>
      <c r="P283" s="79" t="str">
        <f>IF(UserData!$C$9&lt;&gt;"Passed","",IF(OR(O283="",N283=""),"",IF(O283=N283,"Passed","Failed")))</f>
        <v/>
      </c>
    </row>
    <row r="284" spans="1:16" ht="22.5" customHeight="1" thickBot="1" x14ac:dyDescent="0.3">
      <c r="A284" s="136" t="s">
        <v>376</v>
      </c>
      <c r="B284" s="137"/>
      <c r="C284" s="137"/>
      <c r="D284" s="138"/>
      <c r="E284" s="136" t="s">
        <v>310</v>
      </c>
      <c r="F284" s="137"/>
      <c r="G284" s="137"/>
      <c r="H284" s="138"/>
      <c r="I284" s="136" t="s">
        <v>311</v>
      </c>
      <c r="J284" s="137"/>
      <c r="K284" s="137"/>
      <c r="L284" s="138"/>
      <c r="M284" s="136" t="s">
        <v>375</v>
      </c>
      <c r="N284" s="137"/>
      <c r="O284" s="137"/>
      <c r="P284" s="138"/>
    </row>
    <row r="285" spans="1:16" ht="22.5" customHeight="1" x14ac:dyDescent="0.25">
      <c r="A285" s="139" t="s">
        <v>377</v>
      </c>
      <c r="B285" s="140"/>
      <c r="C285" s="140"/>
      <c r="D285" s="141"/>
      <c r="E285" s="139" t="s">
        <v>377</v>
      </c>
      <c r="F285" s="140"/>
      <c r="G285" s="140"/>
      <c r="H285" s="141"/>
      <c r="I285" s="139" t="s">
        <v>377</v>
      </c>
      <c r="J285" s="140"/>
      <c r="K285" s="140"/>
      <c r="L285" s="141"/>
      <c r="M285" s="139" t="s">
        <v>374</v>
      </c>
      <c r="N285" s="140"/>
      <c r="O285" s="140"/>
      <c r="P285" s="141"/>
    </row>
    <row r="286" spans="1:16" ht="22.5" customHeight="1" x14ac:dyDescent="0.25">
      <c r="A286" s="142"/>
      <c r="B286" s="143"/>
      <c r="C286" s="143"/>
      <c r="D286" s="144"/>
      <c r="E286" s="142"/>
      <c r="F286" s="143"/>
      <c r="G286" s="143"/>
      <c r="H286" s="144"/>
      <c r="I286" s="142"/>
      <c r="J286" s="143"/>
      <c r="K286" s="143"/>
      <c r="L286" s="144"/>
      <c r="M286" s="142"/>
      <c r="N286" s="143"/>
      <c r="O286" s="143"/>
      <c r="P286" s="144"/>
    </row>
    <row r="287" spans="1:16" ht="22.5" customHeight="1" x14ac:dyDescent="0.25">
      <c r="A287" s="142"/>
      <c r="B287" s="143"/>
      <c r="C287" s="143"/>
      <c r="D287" s="144"/>
      <c r="E287" s="142"/>
      <c r="F287" s="143"/>
      <c r="G287" s="143"/>
      <c r="H287" s="144"/>
      <c r="I287" s="142"/>
      <c r="J287" s="143"/>
      <c r="K287" s="143"/>
      <c r="L287" s="144"/>
      <c r="M287" s="142"/>
      <c r="N287" s="143"/>
      <c r="O287" s="143"/>
      <c r="P287" s="144"/>
    </row>
    <row r="288" spans="1:16" ht="22.5" customHeight="1" thickBot="1" x14ac:dyDescent="0.3">
      <c r="A288" s="145"/>
      <c r="B288" s="146"/>
      <c r="C288" s="146"/>
      <c r="D288" s="147"/>
      <c r="E288" s="145"/>
      <c r="F288" s="146"/>
      <c r="G288" s="146"/>
      <c r="H288" s="147"/>
      <c r="I288" s="145"/>
      <c r="J288" s="146"/>
      <c r="K288" s="146"/>
      <c r="L288" s="147"/>
      <c r="M288" s="145"/>
      <c r="N288" s="146"/>
      <c r="O288" s="146"/>
      <c r="P288" s="147"/>
    </row>
    <row r="289" spans="1:16" ht="22.5" customHeight="1" thickBot="1" x14ac:dyDescent="0.3">
      <c r="A289" s="133" t="s">
        <v>313</v>
      </c>
      <c r="B289" s="133"/>
      <c r="C289" s="133"/>
      <c r="D289" s="133"/>
      <c r="E289" s="133"/>
      <c r="F289" s="133"/>
      <c r="G289" s="133"/>
      <c r="H289" s="133"/>
      <c r="I289" s="133"/>
      <c r="J289" s="133"/>
      <c r="K289" s="133"/>
      <c r="L289" s="133"/>
      <c r="M289" s="133"/>
      <c r="N289" s="133"/>
      <c r="O289" s="133"/>
      <c r="P289" s="133"/>
    </row>
    <row r="290" spans="1:16" ht="22.5" customHeight="1" thickBot="1" x14ac:dyDescent="0.3">
      <c r="A290" s="151" t="s">
        <v>10</v>
      </c>
      <c r="B290" s="152"/>
      <c r="C290" s="148"/>
      <c r="D290" s="149" t="str">
        <f>D$2</f>
        <v>Pending</v>
      </c>
      <c r="E290" s="153"/>
      <c r="F290" s="75" t="s">
        <v>11</v>
      </c>
      <c r="G290" s="149" t="str">
        <f>G$2</f>
        <v>Pending</v>
      </c>
      <c r="H290" s="153"/>
      <c r="I290" s="151" t="s">
        <v>381</v>
      </c>
      <c r="J290" s="152"/>
      <c r="K290" s="148"/>
      <c r="L290" s="149" t="str">
        <f>L$2</f>
        <v>Pending</v>
      </c>
      <c r="M290" s="153"/>
      <c r="N290" s="75" t="s">
        <v>12</v>
      </c>
      <c r="O290" s="149" t="str">
        <f>O$2</f>
        <v>Pending</v>
      </c>
      <c r="P290" s="153"/>
    </row>
    <row r="291" spans="1:16" ht="22.5" customHeight="1" thickBot="1" x14ac:dyDescent="0.3">
      <c r="A291" s="51" t="s">
        <v>300</v>
      </c>
      <c r="B291" s="148" t="str">
        <f>IF(Sample_25!$C$4="","",Sample_25!$C$4)</f>
        <v/>
      </c>
      <c r="C291" s="149"/>
      <c r="D291" s="150"/>
      <c r="E291" s="57" t="s">
        <v>301</v>
      </c>
      <c r="F291" s="148" t="str">
        <f>IF(Sample_26!$C$4="","",Sample_26!$C$4)</f>
        <v/>
      </c>
      <c r="G291" s="149"/>
      <c r="H291" s="150"/>
      <c r="I291" s="51" t="s">
        <v>302</v>
      </c>
      <c r="J291" s="148" t="str">
        <f>IF(Sample_27!$C$4="","",Sample_27!$C$4)</f>
        <v/>
      </c>
      <c r="K291" s="149"/>
      <c r="L291" s="150"/>
      <c r="M291" s="57" t="s">
        <v>303</v>
      </c>
      <c r="N291" s="148" t="str">
        <f>IF(Sample_28!$C$4="","",Sample_28!$C$4)</f>
        <v/>
      </c>
      <c r="O291" s="149"/>
      <c r="P291" s="150"/>
    </row>
    <row r="292" spans="1:16" ht="22.5" customHeight="1" thickBot="1" x14ac:dyDescent="0.3">
      <c r="A292" s="24" t="s">
        <v>307</v>
      </c>
      <c r="B292" s="15" t="s">
        <v>308</v>
      </c>
      <c r="C292" s="15" t="s">
        <v>309</v>
      </c>
      <c r="D292" s="15" t="s">
        <v>7</v>
      </c>
      <c r="E292" s="24" t="s">
        <v>307</v>
      </c>
      <c r="F292" s="15" t="s">
        <v>308</v>
      </c>
      <c r="G292" s="15" t="s">
        <v>309</v>
      </c>
      <c r="H292" s="15" t="s">
        <v>7</v>
      </c>
      <c r="I292" s="24" t="s">
        <v>307</v>
      </c>
      <c r="J292" s="15" t="s">
        <v>308</v>
      </c>
      <c r="K292" s="15" t="s">
        <v>309</v>
      </c>
      <c r="L292" s="15" t="s">
        <v>7</v>
      </c>
      <c r="M292" s="24" t="s">
        <v>307</v>
      </c>
      <c r="N292" s="15" t="s">
        <v>308</v>
      </c>
      <c r="O292" s="15" t="s">
        <v>309</v>
      </c>
      <c r="P292" s="15" t="s">
        <v>7</v>
      </c>
    </row>
    <row r="293" spans="1:16" ht="22.5" customHeight="1" x14ac:dyDescent="0.25">
      <c r="A293" s="7" t="str">
        <f>IF(Sample_25!$C$7="","",Sample_25!$C$7)</f>
        <v/>
      </c>
      <c r="B293" s="76" t="str">
        <f>IF(Sample_25!$G$7="","",Sample_25!$G$7)</f>
        <v/>
      </c>
      <c r="C293" s="76" t="str">
        <f>IF(Sample_25!$H$7="","",Sample_25!$H$7)</f>
        <v/>
      </c>
      <c r="D293" s="77" t="str">
        <f>IF(UserData!$C$9&lt;&gt;"Passed","",IF(OR(C293="",B293=""),"",IF(C293=B293,"Passed","Failed")))</f>
        <v/>
      </c>
      <c r="E293" s="7" t="str">
        <f>IF(Sample_26!$C$7="","",Sample_26!$C$7)</f>
        <v/>
      </c>
      <c r="F293" s="76" t="str">
        <f>IF(Sample_26!$G$7="","",Sample_26!$G$7)</f>
        <v/>
      </c>
      <c r="G293" s="76" t="str">
        <f>IF(Sample_26!$H$7="","",Sample_26!$H$7)</f>
        <v/>
      </c>
      <c r="H293" s="77" t="str">
        <f>IF(UserData!$C$9&lt;&gt;"Passed","",IF(OR(G293="",F293=""),"",IF(G293=F293,"Passed","Failed")))</f>
        <v/>
      </c>
      <c r="I293" s="7" t="str">
        <f>IF(Sample_27!$C$7="","",Sample_27!$C$7)</f>
        <v/>
      </c>
      <c r="J293" s="76" t="str">
        <f>IF(Sample_27!$G$7="","",Sample_27!$G$7)</f>
        <v/>
      </c>
      <c r="K293" s="76" t="str">
        <f>IF(Sample_27!$H$7="","",Sample_27!$H$7)</f>
        <v/>
      </c>
      <c r="L293" s="77" t="str">
        <f>IF(UserData!$C$9&lt;&gt;"Passed","",IF(OR(K293="",J293=""),"",IF(K293=J293,"Passed","Failed")))</f>
        <v/>
      </c>
      <c r="M293" s="7" t="str">
        <f>IF(Sample_28!$C$7="","",Sample_28!$C$7)</f>
        <v/>
      </c>
      <c r="N293" s="76" t="str">
        <f>IF(Sample_28!$G$7="","",Sample_28!$G$7)</f>
        <v/>
      </c>
      <c r="O293" s="76" t="str">
        <f>IF(Sample_28!$H$7="","",Sample_28!$H$7)</f>
        <v/>
      </c>
      <c r="P293" s="77" t="str">
        <f>IF(UserData!$C$9&lt;&gt;"Passed","",IF(OR(O293="",N293=""),"",IF(O293=N293,"Passed","Failed")))</f>
        <v/>
      </c>
    </row>
    <row r="294" spans="1:16" ht="22.5" customHeight="1" x14ac:dyDescent="0.25">
      <c r="A294" s="71" t="str">
        <f>IF(Sample_25!$C$8="","",Sample_25!$C$8)</f>
        <v/>
      </c>
      <c r="B294" s="78" t="str">
        <f>IF(Sample_25!$G$8="","",Sample_25!$G$8)</f>
        <v/>
      </c>
      <c r="C294" s="78" t="str">
        <f>IF(Sample_25!$H$8="","",Sample_25!$H$8)</f>
        <v/>
      </c>
      <c r="D294" s="79" t="str">
        <f>IF(UserData!$C$9&lt;&gt;"Passed","",IF(OR(C294="",B294=""),"",IF(C294=B294,"Passed","Failed")))</f>
        <v/>
      </c>
      <c r="E294" s="71" t="str">
        <f>IF(Sample_26!$C$8="","",Sample_26!$C$8)</f>
        <v/>
      </c>
      <c r="F294" s="78" t="str">
        <f>IF(Sample_26!$G$8="","",Sample_26!$G$8)</f>
        <v/>
      </c>
      <c r="G294" s="78" t="str">
        <f>IF(Sample_26!$H$8="","",Sample_26!$H$8)</f>
        <v/>
      </c>
      <c r="H294" s="79" t="str">
        <f>IF(UserData!$C$9&lt;&gt;"Passed","",IF(OR(G294="",F294=""),"",IF(G294=F294,"Passed","Failed")))</f>
        <v/>
      </c>
      <c r="I294" s="71" t="str">
        <f>IF(Sample_27!$C$8="","",Sample_27!$C$8)</f>
        <v/>
      </c>
      <c r="J294" s="78" t="str">
        <f>IF(Sample_27!$G$8="","",Sample_27!$G$8)</f>
        <v/>
      </c>
      <c r="K294" s="78" t="str">
        <f>IF(Sample_27!$H$8="","",Sample_27!$H$8)</f>
        <v/>
      </c>
      <c r="L294" s="79" t="str">
        <f>IF(UserData!$C$9&lt;&gt;"Passed","",IF(OR(K294="",J294=""),"",IF(K294=J294,"Passed","Failed")))</f>
        <v/>
      </c>
      <c r="M294" s="71" t="str">
        <f>IF(Sample_28!$C$8="","",Sample_28!$C$8)</f>
        <v/>
      </c>
      <c r="N294" s="78" t="str">
        <f>IF(Sample_28!$G$8="","",Sample_28!$G$8)</f>
        <v/>
      </c>
      <c r="O294" s="78" t="str">
        <f>IF(Sample_28!$H$8="","",Sample_28!$H$8)</f>
        <v/>
      </c>
      <c r="P294" s="79" t="str">
        <f>IF(UserData!$C$9&lt;&gt;"Passed","",IF(OR(O294="",N294=""),"",IF(O294=N294,"Passed","Failed")))</f>
        <v/>
      </c>
    </row>
    <row r="295" spans="1:16" ht="22.5" customHeight="1" x14ac:dyDescent="0.25">
      <c r="A295" s="10" t="str">
        <f>IF(Sample_25!$C$9="","",Sample_25!$C$9)</f>
        <v/>
      </c>
      <c r="B295" s="80" t="str">
        <f>IF(Sample_25!$G$9="","",Sample_25!$G$9)</f>
        <v/>
      </c>
      <c r="C295" s="80" t="str">
        <f>IF(Sample_25!$H$9="","",Sample_25!$H$9)</f>
        <v/>
      </c>
      <c r="D295" s="81" t="str">
        <f>IF(UserData!$C$9&lt;&gt;"Passed","",IF(OR(C295="",B295=""),"",IF(C295=B295,"Passed","Failed")))</f>
        <v/>
      </c>
      <c r="E295" s="10" t="str">
        <f>IF(Sample_26!$C$9="","",Sample_26!$C$9)</f>
        <v/>
      </c>
      <c r="F295" s="80" t="str">
        <f>IF(Sample_26!$G$9="","",Sample_26!$G$9)</f>
        <v/>
      </c>
      <c r="G295" s="80" t="str">
        <f>IF(Sample_26!$H$9="","",Sample_26!$H$9)</f>
        <v/>
      </c>
      <c r="H295" s="81" t="str">
        <f>IF(UserData!$C$9&lt;&gt;"Passed","",IF(OR(G295="",F295=""),"",IF(G295=F295,"Passed","Failed")))</f>
        <v/>
      </c>
      <c r="I295" s="10" t="str">
        <f>IF(Sample_27!$C$9="","",Sample_27!$C$9)</f>
        <v/>
      </c>
      <c r="J295" s="80" t="str">
        <f>IF(Sample_27!$G$9="","",Sample_27!$G$9)</f>
        <v/>
      </c>
      <c r="K295" s="80" t="str">
        <f>IF(Sample_27!$H$9="","",Sample_27!$H$9)</f>
        <v/>
      </c>
      <c r="L295" s="81" t="str">
        <f>IF(UserData!$C$9&lt;&gt;"Passed","",IF(OR(K295="",J295=""),"",IF(K295=J295,"Passed","Failed")))</f>
        <v/>
      </c>
      <c r="M295" s="10" t="str">
        <f>IF(Sample_28!$C$9="","",Sample_28!$C$9)</f>
        <v/>
      </c>
      <c r="N295" s="80" t="str">
        <f>IF(Sample_28!$G$9="","",Sample_28!$G$9)</f>
        <v/>
      </c>
      <c r="O295" s="80" t="str">
        <f>IF(Sample_28!$H$9="","",Sample_28!$H$9)</f>
        <v/>
      </c>
      <c r="P295" s="81" t="str">
        <f>IF(UserData!$C$9&lt;&gt;"Passed","",IF(OR(O295="",N295=""),"",IF(O295=N295,"Passed","Failed")))</f>
        <v/>
      </c>
    </row>
    <row r="296" spans="1:16" ht="22.5" customHeight="1" x14ac:dyDescent="0.25">
      <c r="A296" s="71" t="str">
        <f>IF(Sample_25!$C$10="","",Sample_25!$C$10)</f>
        <v/>
      </c>
      <c r="B296" s="78" t="str">
        <f>IF(Sample_25!$G$10="","",Sample_25!$G$10)</f>
        <v/>
      </c>
      <c r="C296" s="78" t="str">
        <f>IF(Sample_25!$H$10="","",Sample_25!$H$10)</f>
        <v/>
      </c>
      <c r="D296" s="79" t="str">
        <f>IF(UserData!$C$9&lt;&gt;"Passed","",IF(OR(C296="",B296=""),"",IF(C296=B296,"Passed","Failed")))</f>
        <v/>
      </c>
      <c r="E296" s="71" t="str">
        <f>IF(Sample_26!$C$10="","",Sample_26!$C$10)</f>
        <v/>
      </c>
      <c r="F296" s="78" t="str">
        <f>IF(Sample_26!$G$10="","",Sample_26!$G$10)</f>
        <v/>
      </c>
      <c r="G296" s="78" t="str">
        <f>IF(Sample_26!$H$10="","",Sample_26!$H$10)</f>
        <v/>
      </c>
      <c r="H296" s="79" t="str">
        <f>IF(UserData!$C$9&lt;&gt;"Passed","",IF(OR(G296="",F296=""),"",IF(G296=F296,"Passed","Failed")))</f>
        <v/>
      </c>
      <c r="I296" s="71" t="str">
        <f>IF(Sample_27!$C$10="","",Sample_27!$C$10)</f>
        <v/>
      </c>
      <c r="J296" s="78" t="str">
        <f>IF(Sample_27!$G$10="","",Sample_27!$G$10)</f>
        <v/>
      </c>
      <c r="K296" s="78" t="str">
        <f>IF(Sample_27!$H$10="","",Sample_27!$H$10)</f>
        <v/>
      </c>
      <c r="L296" s="79" t="str">
        <f>IF(UserData!$C$9&lt;&gt;"Passed","",IF(OR(K296="",J296=""),"",IF(K296=J296,"Passed","Failed")))</f>
        <v/>
      </c>
      <c r="M296" s="71" t="str">
        <f>IF(Sample_28!$C$10="","",Sample_28!$C$10)</f>
        <v/>
      </c>
      <c r="N296" s="78" t="str">
        <f>IF(Sample_28!$G$10="","",Sample_28!$G$10)</f>
        <v/>
      </c>
      <c r="O296" s="78" t="str">
        <f>IF(Sample_28!$H$10="","",Sample_28!$H$10)</f>
        <v/>
      </c>
      <c r="P296" s="79" t="str">
        <f>IF(UserData!$C$9&lt;&gt;"Passed","",IF(OR(O296="",N296=""),"",IF(O296=N296,"Passed","Failed")))</f>
        <v/>
      </c>
    </row>
    <row r="297" spans="1:16" ht="22.5" customHeight="1" x14ac:dyDescent="0.25">
      <c r="A297" s="10" t="str">
        <f>IF(Sample_25!$C$11="","",Sample_25!$C$11)</f>
        <v/>
      </c>
      <c r="B297" s="80" t="str">
        <f>IF(Sample_25!$G$11="","",Sample_25!$G$11)</f>
        <v/>
      </c>
      <c r="C297" s="80" t="str">
        <f>IF(Sample_25!$H$11="","",Sample_25!$H$11)</f>
        <v/>
      </c>
      <c r="D297" s="81" t="str">
        <f>IF(UserData!$C$9&lt;&gt;"Passed","",IF(OR(C297="",B297=""),"",IF(C297=B297,"Passed","Failed")))</f>
        <v/>
      </c>
      <c r="E297" s="10" t="str">
        <f>IF(Sample_26!$C$11="","",Sample_26!$C$11)</f>
        <v/>
      </c>
      <c r="F297" s="80" t="str">
        <f>IF(Sample_26!$G$11="","",Sample_26!$G$11)</f>
        <v/>
      </c>
      <c r="G297" s="80" t="str">
        <f>IF(Sample_26!$H$11="","",Sample_26!$H$11)</f>
        <v/>
      </c>
      <c r="H297" s="81" t="str">
        <f>IF(UserData!$C$9&lt;&gt;"Passed","",IF(OR(G297="",F297=""),"",IF(G297=F297,"Passed","Failed")))</f>
        <v/>
      </c>
      <c r="I297" s="10" t="str">
        <f>IF(Sample_27!$C$11="","",Sample_27!$C$11)</f>
        <v/>
      </c>
      <c r="J297" s="80" t="str">
        <f>IF(Sample_27!$G$11="","",Sample_27!$G$11)</f>
        <v/>
      </c>
      <c r="K297" s="80" t="str">
        <f>IF(Sample_27!$H$11="","",Sample_27!$H$11)</f>
        <v/>
      </c>
      <c r="L297" s="81" t="str">
        <f>IF(UserData!$C$9&lt;&gt;"Passed","",IF(OR(K297="",J297=""),"",IF(K297=J297,"Passed","Failed")))</f>
        <v/>
      </c>
      <c r="M297" s="10" t="str">
        <f>IF(Sample_28!$C$11="","",Sample_28!$C$11)</f>
        <v/>
      </c>
      <c r="N297" s="80" t="str">
        <f>IF(Sample_28!$G$11="","",Sample_28!$G$11)</f>
        <v/>
      </c>
      <c r="O297" s="80" t="str">
        <f>IF(Sample_28!$H$11="","",Sample_28!$H$11)</f>
        <v/>
      </c>
      <c r="P297" s="81" t="str">
        <f>IF(UserData!$C$9&lt;&gt;"Passed","",IF(OR(O297="",N297=""),"",IF(O297=N297,"Passed","Failed")))</f>
        <v/>
      </c>
    </row>
    <row r="298" spans="1:16" ht="22.5" customHeight="1" x14ac:dyDescent="0.25">
      <c r="A298" s="71" t="str">
        <f>IF(Sample_25!$C$12="","",Sample_25!$C$12)</f>
        <v/>
      </c>
      <c r="B298" s="78" t="str">
        <f>IF(Sample_25!$G$12="","",Sample_25!$G$12)</f>
        <v/>
      </c>
      <c r="C298" s="78" t="str">
        <f>IF(Sample_25!$H$12="","",Sample_25!$H$12)</f>
        <v/>
      </c>
      <c r="D298" s="79" t="str">
        <f>IF(UserData!$C$9&lt;&gt;"Passed","",IF(OR(C298="",B298=""),"",IF(C298=B298,"Passed","Failed")))</f>
        <v/>
      </c>
      <c r="E298" s="71" t="str">
        <f>IF(Sample_26!$C$12="","",Sample_26!$C$12)</f>
        <v/>
      </c>
      <c r="F298" s="78" t="str">
        <f>IF(Sample_26!$G$12="","",Sample_26!$G$12)</f>
        <v/>
      </c>
      <c r="G298" s="78" t="str">
        <f>IF(Sample_26!$H$12="","",Sample_26!$H$12)</f>
        <v/>
      </c>
      <c r="H298" s="79" t="str">
        <f>IF(UserData!$C$9&lt;&gt;"Passed","",IF(OR(G298="",F298=""),"",IF(G298=F298,"Passed","Failed")))</f>
        <v/>
      </c>
      <c r="I298" s="71" t="str">
        <f>IF(Sample_27!$C$12="","",Sample_27!$C$12)</f>
        <v/>
      </c>
      <c r="J298" s="78" t="str">
        <f>IF(Sample_27!$G$12="","",Sample_27!$G$12)</f>
        <v/>
      </c>
      <c r="K298" s="78" t="str">
        <f>IF(Sample_27!$H$12="","",Sample_27!$H$12)</f>
        <v/>
      </c>
      <c r="L298" s="79" t="str">
        <f>IF(UserData!$C$9&lt;&gt;"Passed","",IF(OR(K298="",J298=""),"",IF(K298=J298,"Passed","Failed")))</f>
        <v/>
      </c>
      <c r="M298" s="71" t="str">
        <f>IF(Sample_28!$C$12="","",Sample_28!$C$12)</f>
        <v/>
      </c>
      <c r="N298" s="78" t="str">
        <f>IF(Sample_28!$G$12="","",Sample_28!$G$12)</f>
        <v/>
      </c>
      <c r="O298" s="78" t="str">
        <f>IF(Sample_28!$H$12="","",Sample_28!$H$12)</f>
        <v/>
      </c>
      <c r="P298" s="79" t="str">
        <f>IF(UserData!$C$9&lt;&gt;"Passed","",IF(OR(O298="",N298=""),"",IF(O298=N298,"Passed","Failed")))</f>
        <v/>
      </c>
    </row>
    <row r="299" spans="1:16" ht="22.5" customHeight="1" x14ac:dyDescent="0.25">
      <c r="A299" s="10" t="str">
        <f>IF(Sample_25!$C$13="","",Sample_25!$C$13)</f>
        <v/>
      </c>
      <c r="B299" s="80" t="str">
        <f>IF(Sample_25!$G$13="","",Sample_25!$G$13)</f>
        <v/>
      </c>
      <c r="C299" s="80" t="str">
        <f>IF(Sample_25!$H$13="","",Sample_25!$H$13)</f>
        <v/>
      </c>
      <c r="D299" s="81" t="str">
        <f>IF(UserData!$C$9&lt;&gt;"Passed","",IF(OR(C299="",B299=""),"",IF(C299=B299,"Passed","Failed")))</f>
        <v/>
      </c>
      <c r="E299" s="10" t="str">
        <f>IF(Sample_26!$C$13="","",Sample_26!$C$13)</f>
        <v/>
      </c>
      <c r="F299" s="80" t="str">
        <f>IF(Sample_26!$G$13="","",Sample_26!$G$13)</f>
        <v/>
      </c>
      <c r="G299" s="80" t="str">
        <f>IF(Sample_26!$H$13="","",Sample_26!$H$13)</f>
        <v/>
      </c>
      <c r="H299" s="81" t="str">
        <f>IF(UserData!$C$9&lt;&gt;"Passed","",IF(OR(G299="",F299=""),"",IF(G299=F299,"Passed","Failed")))</f>
        <v/>
      </c>
      <c r="I299" s="10" t="str">
        <f>IF(Sample_27!$C$13="","",Sample_27!$C$13)</f>
        <v/>
      </c>
      <c r="J299" s="80" t="str">
        <f>IF(Sample_27!$G$13="","",Sample_27!$G$13)</f>
        <v/>
      </c>
      <c r="K299" s="80" t="str">
        <f>IF(Sample_27!$H$13="","",Sample_27!$H$13)</f>
        <v/>
      </c>
      <c r="L299" s="81" t="str">
        <f>IF(UserData!$C$9&lt;&gt;"Passed","",IF(OR(K299="",J299=""),"",IF(K299=J299,"Passed","Failed")))</f>
        <v/>
      </c>
      <c r="M299" s="10" t="str">
        <f>IF(Sample_28!$C$13="","",Sample_28!$C$13)</f>
        <v/>
      </c>
      <c r="N299" s="80" t="str">
        <f>IF(Sample_28!$G$13="","",Sample_28!$G$13)</f>
        <v/>
      </c>
      <c r="O299" s="80" t="str">
        <f>IF(Sample_28!$H$13="","",Sample_28!$H$13)</f>
        <v/>
      </c>
      <c r="P299" s="81" t="str">
        <f>IF(UserData!$C$9&lt;&gt;"Passed","",IF(OR(O299="",N299=""),"",IF(O299=N299,"Passed","Failed")))</f>
        <v/>
      </c>
    </row>
    <row r="300" spans="1:16" ht="22.5" customHeight="1" x14ac:dyDescent="0.25">
      <c r="A300" s="71" t="str">
        <f>IF(Sample_25!$C$14="","",Sample_25!$C$14)</f>
        <v/>
      </c>
      <c r="B300" s="78" t="str">
        <f>IF(Sample_25!$G$14="","",Sample_25!$G$14)</f>
        <v/>
      </c>
      <c r="C300" s="78" t="str">
        <f>IF(Sample_25!$H$14="","",Sample_25!$H$14)</f>
        <v/>
      </c>
      <c r="D300" s="79" t="str">
        <f>IF(UserData!$C$9&lt;&gt;"Passed","",IF(OR(C300="",B300=""),"",IF(C300=B300,"Passed","Failed")))</f>
        <v/>
      </c>
      <c r="E300" s="71" t="str">
        <f>IF(Sample_26!$C$14="","",Sample_26!$C$14)</f>
        <v/>
      </c>
      <c r="F300" s="78" t="str">
        <f>IF(Sample_26!$G$14="","",Sample_26!$G$14)</f>
        <v/>
      </c>
      <c r="G300" s="78" t="str">
        <f>IF(Sample_26!$H$14="","",Sample_26!$H$14)</f>
        <v/>
      </c>
      <c r="H300" s="79" t="str">
        <f>IF(UserData!$C$9&lt;&gt;"Passed","",IF(OR(G300="",F300=""),"",IF(G300=F300,"Passed","Failed")))</f>
        <v/>
      </c>
      <c r="I300" s="71" t="str">
        <f>IF(Sample_27!$C$14="","",Sample_27!$C$14)</f>
        <v/>
      </c>
      <c r="J300" s="78" t="str">
        <f>IF(Sample_27!$G$14="","",Sample_27!$G$14)</f>
        <v/>
      </c>
      <c r="K300" s="78" t="str">
        <f>IF(Sample_27!$H$14="","",Sample_27!$H$14)</f>
        <v/>
      </c>
      <c r="L300" s="79" t="str">
        <f>IF(UserData!$C$9&lt;&gt;"Passed","",IF(OR(K300="",J300=""),"",IF(K300=J300,"Passed","Failed")))</f>
        <v/>
      </c>
      <c r="M300" s="71" t="str">
        <f>IF(Sample_28!$C$14="","",Sample_28!$C$14)</f>
        <v/>
      </c>
      <c r="N300" s="78" t="str">
        <f>IF(Sample_28!$G$14="","",Sample_28!$G$14)</f>
        <v/>
      </c>
      <c r="O300" s="78" t="str">
        <f>IF(Sample_28!$H$14="","",Sample_28!$H$14)</f>
        <v/>
      </c>
      <c r="P300" s="79" t="str">
        <f>IF(UserData!$C$9&lt;&gt;"Passed","",IF(OR(O300="",N300=""),"",IF(O300=N300,"Passed","Failed")))</f>
        <v/>
      </c>
    </row>
    <row r="301" spans="1:16" ht="22.5" customHeight="1" x14ac:dyDescent="0.25">
      <c r="A301" s="10" t="str">
        <f>IF(Sample_25!$C$15="","",Sample_25!$C$15)</f>
        <v/>
      </c>
      <c r="B301" s="80" t="str">
        <f>IF(Sample_25!$G$15="","",Sample_25!$G$15)</f>
        <v/>
      </c>
      <c r="C301" s="80" t="str">
        <f>IF(Sample_25!$H$15="","",Sample_25!$H$15)</f>
        <v/>
      </c>
      <c r="D301" s="81" t="str">
        <f>IF(UserData!$C$9&lt;&gt;"Passed","",IF(OR(C301="",B301=""),"",IF(C301=B301,"Passed","Failed")))</f>
        <v/>
      </c>
      <c r="E301" s="10" t="str">
        <f>IF(Sample_26!$C$15="","",Sample_26!$C$15)</f>
        <v/>
      </c>
      <c r="F301" s="80" t="str">
        <f>IF(Sample_26!$G$15="","",Sample_26!$G$15)</f>
        <v/>
      </c>
      <c r="G301" s="80" t="str">
        <f>IF(Sample_26!$H$15="","",Sample_26!$H$15)</f>
        <v/>
      </c>
      <c r="H301" s="81" t="str">
        <f>IF(UserData!$C$9&lt;&gt;"Passed","",IF(OR(G301="",F301=""),"",IF(G301=F301,"Passed","Failed")))</f>
        <v/>
      </c>
      <c r="I301" s="10" t="str">
        <f>IF(Sample_27!$C$15="","",Sample_27!$C$15)</f>
        <v/>
      </c>
      <c r="J301" s="80" t="str">
        <f>IF(Sample_27!$G$15="","",Sample_27!$G$15)</f>
        <v/>
      </c>
      <c r="K301" s="80" t="str">
        <f>IF(Sample_27!$H$15="","",Sample_27!$H$15)</f>
        <v/>
      </c>
      <c r="L301" s="81" t="str">
        <f>IF(UserData!$C$9&lt;&gt;"Passed","",IF(OR(K301="",J301=""),"",IF(K301=J301,"Passed","Failed")))</f>
        <v/>
      </c>
      <c r="M301" s="10" t="str">
        <f>IF(Sample_28!$C$15="","",Sample_28!$C$15)</f>
        <v/>
      </c>
      <c r="N301" s="80" t="str">
        <f>IF(Sample_28!$G$15="","",Sample_28!$G$15)</f>
        <v/>
      </c>
      <c r="O301" s="80" t="str">
        <f>IF(Sample_28!$H$15="","",Sample_28!$H$15)</f>
        <v/>
      </c>
      <c r="P301" s="81" t="str">
        <f>IF(UserData!$C$9&lt;&gt;"Passed","",IF(OR(O301="",N301=""),"",IF(O301=N301,"Passed","Failed")))</f>
        <v/>
      </c>
    </row>
    <row r="302" spans="1:16" ht="22.5" customHeight="1" x14ac:dyDescent="0.25">
      <c r="A302" s="71" t="str">
        <f>IF(Sample_25!$C$16="","",Sample_25!$C$16)</f>
        <v/>
      </c>
      <c r="B302" s="78" t="str">
        <f>IF(Sample_25!$G$16="","",Sample_25!$G$16)</f>
        <v/>
      </c>
      <c r="C302" s="78" t="str">
        <f>IF(Sample_25!$H$16="","",Sample_25!$H$16)</f>
        <v/>
      </c>
      <c r="D302" s="79" t="str">
        <f>IF(UserData!$C$9&lt;&gt;"Passed","",IF(OR(C302="",B302=""),"",IF(C302=B302,"Passed","Failed")))</f>
        <v/>
      </c>
      <c r="E302" s="71" t="str">
        <f>IF(Sample_26!$C$16="","",Sample_26!$C$16)</f>
        <v/>
      </c>
      <c r="F302" s="78" t="str">
        <f>IF(Sample_26!$G$16="","",Sample_26!$G$16)</f>
        <v/>
      </c>
      <c r="G302" s="78" t="str">
        <f>IF(Sample_26!$H$16="","",Sample_26!$H$16)</f>
        <v/>
      </c>
      <c r="H302" s="79" t="str">
        <f>IF(UserData!$C$9&lt;&gt;"Passed","",IF(OR(G302="",F302=""),"",IF(G302=F302,"Passed","Failed")))</f>
        <v/>
      </c>
      <c r="I302" s="71" t="str">
        <f>IF(Sample_27!$C$16="","",Sample_27!$C$16)</f>
        <v/>
      </c>
      <c r="J302" s="78" t="str">
        <f>IF(Sample_27!$G$16="","",Sample_27!$G$16)</f>
        <v/>
      </c>
      <c r="K302" s="78" t="str">
        <f>IF(Sample_27!$H$16="","",Sample_27!$H$16)</f>
        <v/>
      </c>
      <c r="L302" s="79" t="str">
        <f>IF(UserData!$C$9&lt;&gt;"Passed","",IF(OR(K302="",J302=""),"",IF(K302=J302,"Passed","Failed")))</f>
        <v/>
      </c>
      <c r="M302" s="71" t="str">
        <f>IF(Sample_28!$C$16="","",Sample_28!$C$16)</f>
        <v/>
      </c>
      <c r="N302" s="78" t="str">
        <f>IF(Sample_28!$G$16="","",Sample_28!$G$16)</f>
        <v/>
      </c>
      <c r="O302" s="78" t="str">
        <f>IF(Sample_28!$H$16="","",Sample_28!$H$16)</f>
        <v/>
      </c>
      <c r="P302" s="79" t="str">
        <f>IF(UserData!$C$9&lt;&gt;"Passed","",IF(OR(O302="",N302=""),"",IF(O302=N302,"Passed","Failed")))</f>
        <v/>
      </c>
    </row>
    <row r="303" spans="1:16" ht="22.5" customHeight="1" x14ac:dyDescent="0.25">
      <c r="A303" s="10" t="str">
        <f>IF(Sample_25!$C$17="","",Sample_25!$C$17)</f>
        <v/>
      </c>
      <c r="B303" s="80" t="str">
        <f>IF(Sample_25!$G$17="","",Sample_25!$G$17)</f>
        <v/>
      </c>
      <c r="C303" s="80" t="str">
        <f>IF(Sample_25!$H$17="","",Sample_25!$H$17)</f>
        <v/>
      </c>
      <c r="D303" s="81" t="str">
        <f>IF(UserData!$C$9&lt;&gt;"Passed","",IF(OR(C303="",B303=""),"",IF(C303=B303,"Passed","Failed")))</f>
        <v/>
      </c>
      <c r="E303" s="10" t="str">
        <f>IF(Sample_26!$C$17="","",Sample_26!$C$17)</f>
        <v/>
      </c>
      <c r="F303" s="80" t="str">
        <f>IF(Sample_26!$G$17="","",Sample_26!$G$17)</f>
        <v/>
      </c>
      <c r="G303" s="80" t="str">
        <f>IF(Sample_26!$H$17="","",Sample_26!$H$17)</f>
        <v/>
      </c>
      <c r="H303" s="81" t="str">
        <f>IF(UserData!$C$9&lt;&gt;"Passed","",IF(OR(G303="",F303=""),"",IF(G303=F303,"Passed","Failed")))</f>
        <v/>
      </c>
      <c r="I303" s="10" t="str">
        <f>IF(Sample_27!$C$17="","",Sample_27!$C$17)</f>
        <v/>
      </c>
      <c r="J303" s="80" t="str">
        <f>IF(Sample_27!$G$17="","",Sample_27!$G$17)</f>
        <v/>
      </c>
      <c r="K303" s="80" t="str">
        <f>IF(Sample_27!$H$17="","",Sample_27!$H$17)</f>
        <v/>
      </c>
      <c r="L303" s="81" t="str">
        <f>IF(UserData!$C$9&lt;&gt;"Passed","",IF(OR(K303="",J303=""),"",IF(K303=J303,"Passed","Failed")))</f>
        <v/>
      </c>
      <c r="M303" s="10" t="str">
        <f>IF(Sample_28!$C$17="","",Sample_28!$C$17)</f>
        <v/>
      </c>
      <c r="N303" s="80" t="str">
        <f>IF(Sample_28!$G$17="","",Sample_28!$G$17)</f>
        <v/>
      </c>
      <c r="O303" s="80" t="str">
        <f>IF(Sample_28!$H$17="","",Sample_28!$H$17)</f>
        <v/>
      </c>
      <c r="P303" s="81" t="str">
        <f>IF(UserData!$C$9&lt;&gt;"Passed","",IF(OR(O303="",N303=""),"",IF(O303=N303,"Passed","Failed")))</f>
        <v/>
      </c>
    </row>
    <row r="304" spans="1:16" ht="22.5" customHeight="1" x14ac:dyDescent="0.25">
      <c r="A304" s="71" t="str">
        <f>IF(Sample_25!$C$18="","",Sample_25!$C$18)</f>
        <v/>
      </c>
      <c r="B304" s="78" t="str">
        <f>IF(Sample_25!$G$18="","",Sample_25!$G$18)</f>
        <v/>
      </c>
      <c r="C304" s="78" t="str">
        <f>IF(Sample_25!$H$18="","",Sample_25!$H$18)</f>
        <v/>
      </c>
      <c r="D304" s="79" t="str">
        <f>IF(UserData!$C$9&lt;&gt;"Passed","",IF(OR(C304="",B304=""),"",IF(C304=B304,"Passed","Failed")))</f>
        <v/>
      </c>
      <c r="E304" s="71" t="str">
        <f>IF(Sample_26!$C$18="","",Sample_26!$C$18)</f>
        <v/>
      </c>
      <c r="F304" s="78" t="str">
        <f>IF(Sample_26!$G$18="","",Sample_26!$G$18)</f>
        <v/>
      </c>
      <c r="G304" s="78" t="str">
        <f>IF(Sample_26!$H$18="","",Sample_26!$H$18)</f>
        <v/>
      </c>
      <c r="H304" s="79" t="str">
        <f>IF(UserData!$C$9&lt;&gt;"Passed","",IF(OR(G304="",F304=""),"",IF(G304=F304,"Passed","Failed")))</f>
        <v/>
      </c>
      <c r="I304" s="71" t="str">
        <f>IF(Sample_27!$C$18="","",Sample_27!$C$18)</f>
        <v/>
      </c>
      <c r="J304" s="78" t="str">
        <f>IF(Sample_27!$G$18="","",Sample_27!$G$18)</f>
        <v/>
      </c>
      <c r="K304" s="78" t="str">
        <f>IF(Sample_27!$H$18="","",Sample_27!$H$18)</f>
        <v/>
      </c>
      <c r="L304" s="79" t="str">
        <f>IF(UserData!$C$9&lt;&gt;"Passed","",IF(OR(K304="",J304=""),"",IF(K304=J304,"Passed","Failed")))</f>
        <v/>
      </c>
      <c r="M304" s="71" t="str">
        <f>IF(Sample_28!$C$18="","",Sample_28!$C$18)</f>
        <v/>
      </c>
      <c r="N304" s="78" t="str">
        <f>IF(Sample_28!$G$18="","",Sample_28!$G$18)</f>
        <v/>
      </c>
      <c r="O304" s="78" t="str">
        <f>IF(Sample_28!$H$18="","",Sample_28!$H$18)</f>
        <v/>
      </c>
      <c r="P304" s="79" t="str">
        <f>IF(UserData!$C$9&lt;&gt;"Passed","",IF(OR(O304="",N304=""),"",IF(O304=N304,"Passed","Failed")))</f>
        <v/>
      </c>
    </row>
    <row r="305" spans="1:16" ht="22.5" customHeight="1" x14ac:dyDescent="0.25">
      <c r="A305" s="10" t="str">
        <f>IF(Sample_25!$C$19="","",Sample_25!$C$19)</f>
        <v/>
      </c>
      <c r="B305" s="80" t="str">
        <f>IF(Sample_25!$G$19="","",Sample_25!$G$19)</f>
        <v/>
      </c>
      <c r="C305" s="80" t="str">
        <f>IF(Sample_25!$H$19="","",Sample_25!$H$19)</f>
        <v/>
      </c>
      <c r="D305" s="81" t="str">
        <f>IF(UserData!$C$9&lt;&gt;"Passed","",IF(OR(C305="",B305=""),"",IF(C305=B305,"Passed","Failed")))</f>
        <v/>
      </c>
      <c r="E305" s="10" t="str">
        <f>IF(Sample_26!$C$19="","",Sample_26!$C$19)</f>
        <v/>
      </c>
      <c r="F305" s="80" t="str">
        <f>IF(Sample_26!$G$19="","",Sample_26!$G$19)</f>
        <v/>
      </c>
      <c r="G305" s="80" t="str">
        <f>IF(Sample_26!$H$19="","",Sample_26!$H$19)</f>
        <v/>
      </c>
      <c r="H305" s="81" t="str">
        <f>IF(UserData!$C$9&lt;&gt;"Passed","",IF(OR(G305="",F305=""),"",IF(G305=F305,"Passed","Failed")))</f>
        <v/>
      </c>
      <c r="I305" s="10" t="str">
        <f>IF(Sample_27!$C$19="","",Sample_27!$C$19)</f>
        <v/>
      </c>
      <c r="J305" s="80" t="str">
        <f>IF(Sample_27!$G$19="","",Sample_27!$G$19)</f>
        <v/>
      </c>
      <c r="K305" s="80" t="str">
        <f>IF(Sample_27!$H$19="","",Sample_27!$H$19)</f>
        <v/>
      </c>
      <c r="L305" s="81" t="str">
        <f>IF(UserData!$C$9&lt;&gt;"Passed","",IF(OR(K305="",J305=""),"",IF(K305=J305,"Passed","Failed")))</f>
        <v/>
      </c>
      <c r="M305" s="10" t="str">
        <f>IF(Sample_28!$C$19="","",Sample_28!$C$19)</f>
        <v/>
      </c>
      <c r="N305" s="80" t="str">
        <f>IF(Sample_28!$G$19="","",Sample_28!$G$19)</f>
        <v/>
      </c>
      <c r="O305" s="80" t="str">
        <f>IF(Sample_28!$H$19="","",Sample_28!$H$19)</f>
        <v/>
      </c>
      <c r="P305" s="81" t="str">
        <f>IF(UserData!$C$9&lt;&gt;"Passed","",IF(OR(O305="",N305=""),"",IF(O305=N305,"Passed","Failed")))</f>
        <v/>
      </c>
    </row>
    <row r="306" spans="1:16" ht="22.5" customHeight="1" x14ac:dyDescent="0.25">
      <c r="A306" s="71" t="str">
        <f>IF(Sample_25!$C$20="","",Sample_25!$C$20)</f>
        <v/>
      </c>
      <c r="B306" s="78" t="str">
        <f>IF(Sample_25!$G$20="","",Sample_25!$G$20)</f>
        <v/>
      </c>
      <c r="C306" s="78" t="str">
        <f>IF(Sample_25!$H$20="","",Sample_25!$H$20)</f>
        <v/>
      </c>
      <c r="D306" s="79" t="str">
        <f>IF(UserData!$C$9&lt;&gt;"Passed","",IF(OR(C306="",B306=""),"",IF(C306=B306,"Passed","Failed")))</f>
        <v/>
      </c>
      <c r="E306" s="71" t="str">
        <f>IF(Sample_26!$C$20="","",Sample_26!$C$20)</f>
        <v/>
      </c>
      <c r="F306" s="78" t="str">
        <f>IF(Sample_26!$G$20="","",Sample_26!$G$20)</f>
        <v/>
      </c>
      <c r="G306" s="78" t="str">
        <f>IF(Sample_26!$H$20="","",Sample_26!$H$20)</f>
        <v/>
      </c>
      <c r="H306" s="79" t="str">
        <f>IF(UserData!$C$9&lt;&gt;"Passed","",IF(OR(G306="",F306=""),"",IF(G306=F306,"Passed","Failed")))</f>
        <v/>
      </c>
      <c r="I306" s="71" t="str">
        <f>IF(Sample_27!$C$20="","",Sample_27!$C$20)</f>
        <v/>
      </c>
      <c r="J306" s="78" t="str">
        <f>IF(Sample_27!$G$20="","",Sample_27!$G$20)</f>
        <v/>
      </c>
      <c r="K306" s="78" t="str">
        <f>IF(Sample_27!$H$20="","",Sample_27!$H$20)</f>
        <v/>
      </c>
      <c r="L306" s="79" t="str">
        <f>IF(UserData!$C$9&lt;&gt;"Passed","",IF(OR(K306="",J306=""),"",IF(K306=J306,"Passed","Failed")))</f>
        <v/>
      </c>
      <c r="M306" s="71" t="str">
        <f>IF(Sample_28!$C$20="","",Sample_28!$C$20)</f>
        <v/>
      </c>
      <c r="N306" s="78" t="str">
        <f>IF(Sample_28!$G$20="","",Sample_28!$G$20)</f>
        <v/>
      </c>
      <c r="O306" s="78" t="str">
        <f>IF(Sample_28!$H$20="","",Sample_28!$H$20)</f>
        <v/>
      </c>
      <c r="P306" s="79" t="str">
        <f>IF(UserData!$C$9&lt;&gt;"Passed","",IF(OR(O306="",N306=""),"",IF(O306=N306,"Passed","Failed")))</f>
        <v/>
      </c>
    </row>
    <row r="307" spans="1:16" ht="22.5" customHeight="1" x14ac:dyDescent="0.25">
      <c r="A307" s="10" t="str">
        <f>IF(Sample_25!$C$21="","",Sample_25!$C$21)</f>
        <v/>
      </c>
      <c r="B307" s="80" t="str">
        <f>IF(Sample_25!$G$21="","",Sample_25!$G$21)</f>
        <v/>
      </c>
      <c r="C307" s="80" t="str">
        <f>IF(Sample_25!$H$21="","",Sample_25!$H$21)</f>
        <v/>
      </c>
      <c r="D307" s="81" t="str">
        <f>IF(UserData!$C$9&lt;&gt;"Passed","",IF(OR(C307="",B307=""),"",IF(C307=B307,"Passed","Failed")))</f>
        <v/>
      </c>
      <c r="E307" s="10" t="str">
        <f>IF(Sample_26!$C$21="","",Sample_26!$C$21)</f>
        <v/>
      </c>
      <c r="F307" s="80" t="str">
        <f>IF(Sample_26!$G$21="","",Sample_26!$G$21)</f>
        <v/>
      </c>
      <c r="G307" s="80" t="str">
        <f>IF(Sample_26!$H$21="","",Sample_26!$H$21)</f>
        <v/>
      </c>
      <c r="H307" s="81" t="str">
        <f>IF(UserData!$C$9&lt;&gt;"Passed","",IF(OR(G307="",F307=""),"",IF(G307=F307,"Passed","Failed")))</f>
        <v/>
      </c>
      <c r="I307" s="10" t="str">
        <f>IF(Sample_27!$C$21="","",Sample_27!$C$21)</f>
        <v/>
      </c>
      <c r="J307" s="80" t="str">
        <f>IF(Sample_27!$G$21="","",Sample_27!$G$21)</f>
        <v/>
      </c>
      <c r="K307" s="80" t="str">
        <f>IF(Sample_27!$H$21="","",Sample_27!$H$21)</f>
        <v/>
      </c>
      <c r="L307" s="81" t="str">
        <f>IF(UserData!$C$9&lt;&gt;"Passed","",IF(OR(K307="",J307=""),"",IF(K307=J307,"Passed","Failed")))</f>
        <v/>
      </c>
      <c r="M307" s="10" t="str">
        <f>IF(Sample_28!$C$21="","",Sample_28!$C$21)</f>
        <v/>
      </c>
      <c r="N307" s="80" t="str">
        <f>IF(Sample_28!$G$21="","",Sample_28!$G$21)</f>
        <v/>
      </c>
      <c r="O307" s="80" t="str">
        <f>IF(Sample_28!$H$21="","",Sample_28!$H$21)</f>
        <v/>
      </c>
      <c r="P307" s="81" t="str">
        <f>IF(UserData!$C$9&lt;&gt;"Passed","",IF(OR(O307="",N307=""),"",IF(O307=N307,"Passed","Failed")))</f>
        <v/>
      </c>
    </row>
    <row r="308" spans="1:16" ht="22.5" customHeight="1" x14ac:dyDescent="0.25">
      <c r="A308" s="71" t="str">
        <f>IF(Sample_25!$C$22="","",Sample_25!$C$22)</f>
        <v/>
      </c>
      <c r="B308" s="78" t="str">
        <f>IF(Sample_25!$G$22="","",Sample_25!$G$22)</f>
        <v/>
      </c>
      <c r="C308" s="78" t="str">
        <f>IF(Sample_25!$H$22="","",Sample_25!$H$22)</f>
        <v/>
      </c>
      <c r="D308" s="79" t="str">
        <f>IF(UserData!$C$9&lt;&gt;"Passed","",IF(OR(C308="",B308=""),"",IF(C308=B308,"Passed","Failed")))</f>
        <v/>
      </c>
      <c r="E308" s="71" t="str">
        <f>IF(Sample_26!$C$22="","",Sample_26!$C$22)</f>
        <v/>
      </c>
      <c r="F308" s="78" t="str">
        <f>IF(Sample_26!$G$22="","",Sample_26!$G$22)</f>
        <v/>
      </c>
      <c r="G308" s="78" t="str">
        <f>IF(Sample_26!$H$22="","",Sample_26!$H$22)</f>
        <v/>
      </c>
      <c r="H308" s="79" t="str">
        <f>IF(UserData!$C$9&lt;&gt;"Passed","",IF(OR(G308="",F308=""),"",IF(G308=F308,"Passed","Failed")))</f>
        <v/>
      </c>
      <c r="I308" s="71" t="str">
        <f>IF(Sample_27!$C$22="","",Sample_27!$C$22)</f>
        <v/>
      </c>
      <c r="J308" s="78" t="str">
        <f>IF(Sample_27!$G$22="","",Sample_27!$G$22)</f>
        <v/>
      </c>
      <c r="K308" s="78" t="str">
        <f>IF(Sample_27!$H$22="","",Sample_27!$H$22)</f>
        <v/>
      </c>
      <c r="L308" s="79" t="str">
        <f>IF(UserData!$C$9&lt;&gt;"Passed","",IF(OR(K308="",J308=""),"",IF(K308=J308,"Passed","Failed")))</f>
        <v/>
      </c>
      <c r="M308" s="71" t="str">
        <f>IF(Sample_28!$C$22="","",Sample_28!$C$22)</f>
        <v/>
      </c>
      <c r="N308" s="78" t="str">
        <f>IF(Sample_28!$G$22="","",Sample_28!$G$22)</f>
        <v/>
      </c>
      <c r="O308" s="78" t="str">
        <f>IF(Sample_28!$H$22="","",Sample_28!$H$22)</f>
        <v/>
      </c>
      <c r="P308" s="79" t="str">
        <f>IF(UserData!$C$9&lt;&gt;"Passed","",IF(OR(O308="",N308=""),"",IF(O308=N308,"Passed","Failed")))</f>
        <v/>
      </c>
    </row>
    <row r="309" spans="1:16" ht="22.5" customHeight="1" x14ac:dyDescent="0.25">
      <c r="A309" s="10" t="str">
        <f>IF(Sample_25!$C$23="","",Sample_25!$C$23)</f>
        <v/>
      </c>
      <c r="B309" s="80" t="str">
        <f>IF(Sample_25!$G$23="","",Sample_25!$G$23)</f>
        <v/>
      </c>
      <c r="C309" s="80" t="str">
        <f>IF(Sample_25!$H$23="","",Sample_25!$H$23)</f>
        <v/>
      </c>
      <c r="D309" s="81" t="str">
        <f>IF(UserData!$C$9&lt;&gt;"Passed","",IF(OR(C309="",B309=""),"",IF(C309=B309,"Passed","Failed")))</f>
        <v/>
      </c>
      <c r="E309" s="10" t="str">
        <f>IF(Sample_26!$C$23="","",Sample_26!$C$23)</f>
        <v/>
      </c>
      <c r="F309" s="80" t="str">
        <f>IF(Sample_26!$G$23="","",Sample_26!$G$23)</f>
        <v/>
      </c>
      <c r="G309" s="80" t="str">
        <f>IF(Sample_26!$H$23="","",Sample_26!$H$23)</f>
        <v/>
      </c>
      <c r="H309" s="81" t="str">
        <f>IF(UserData!$C$9&lt;&gt;"Passed","",IF(OR(G309="",F309=""),"",IF(G309=F309,"Passed","Failed")))</f>
        <v/>
      </c>
      <c r="I309" s="10" t="str">
        <f>IF(Sample_27!$C$23="","",Sample_27!$C$23)</f>
        <v/>
      </c>
      <c r="J309" s="80" t="str">
        <f>IF(Sample_27!$G$23="","",Sample_27!$G$23)</f>
        <v/>
      </c>
      <c r="K309" s="80" t="str">
        <f>IF(Sample_27!$H$23="","",Sample_27!$H$23)</f>
        <v/>
      </c>
      <c r="L309" s="81" t="str">
        <f>IF(UserData!$C$9&lt;&gt;"Passed","",IF(OR(K309="",J309=""),"",IF(K309=J309,"Passed","Failed")))</f>
        <v/>
      </c>
      <c r="M309" s="10" t="str">
        <f>IF(Sample_28!$C$23="","",Sample_28!$C$23)</f>
        <v/>
      </c>
      <c r="N309" s="80" t="str">
        <f>IF(Sample_28!$G$23="","",Sample_28!$G$23)</f>
        <v/>
      </c>
      <c r="O309" s="80" t="str">
        <f>IF(Sample_28!$H$23="","",Sample_28!$H$23)</f>
        <v/>
      </c>
      <c r="P309" s="81" t="str">
        <f>IF(UserData!$C$9&lt;&gt;"Passed","",IF(OR(O309="",N309=""),"",IF(O309=N309,"Passed","Failed")))</f>
        <v/>
      </c>
    </row>
    <row r="310" spans="1:16" ht="22.5" customHeight="1" x14ac:dyDescent="0.25">
      <c r="A310" s="71" t="str">
        <f>IF(Sample_25!$C$24="","",Sample_25!$C$24)</f>
        <v/>
      </c>
      <c r="B310" s="78" t="str">
        <f>IF(Sample_25!$G$24="","",Sample_25!$G$24)</f>
        <v/>
      </c>
      <c r="C310" s="78" t="str">
        <f>IF(Sample_25!$H$24="","",Sample_25!$H$24)</f>
        <v/>
      </c>
      <c r="D310" s="79" t="str">
        <f>IF(UserData!$C$9&lt;&gt;"Passed","",IF(OR(C310="",B310=""),"",IF(C310=B310,"Passed","Failed")))</f>
        <v/>
      </c>
      <c r="E310" s="71" t="str">
        <f>IF(Sample_26!$C$24="","",Sample_26!$C$24)</f>
        <v/>
      </c>
      <c r="F310" s="78" t="str">
        <f>IF(Sample_26!$G$24="","",Sample_26!$G$24)</f>
        <v/>
      </c>
      <c r="G310" s="78" t="str">
        <f>IF(Sample_26!$H$24="","",Sample_26!$H$24)</f>
        <v/>
      </c>
      <c r="H310" s="79" t="str">
        <f>IF(UserData!$C$9&lt;&gt;"Passed","",IF(OR(G310="",F310=""),"",IF(G310=F310,"Passed","Failed")))</f>
        <v/>
      </c>
      <c r="I310" s="71" t="str">
        <f>IF(Sample_27!$C$24="","",Sample_27!$C$24)</f>
        <v/>
      </c>
      <c r="J310" s="78" t="str">
        <f>IF(Sample_27!$G$24="","",Sample_27!$G$24)</f>
        <v/>
      </c>
      <c r="K310" s="78" t="str">
        <f>IF(Sample_27!$H$24="","",Sample_27!$H$24)</f>
        <v/>
      </c>
      <c r="L310" s="79" t="str">
        <f>IF(UserData!$C$9&lt;&gt;"Passed","",IF(OR(K310="",J310=""),"",IF(K310=J310,"Passed","Failed")))</f>
        <v/>
      </c>
      <c r="M310" s="71" t="str">
        <f>IF(Sample_28!$C$24="","",Sample_28!$C$24)</f>
        <v/>
      </c>
      <c r="N310" s="78" t="str">
        <f>IF(Sample_28!$G$24="","",Sample_28!$G$24)</f>
        <v/>
      </c>
      <c r="O310" s="78" t="str">
        <f>IF(Sample_28!$H$24="","",Sample_28!$H$24)</f>
        <v/>
      </c>
      <c r="P310" s="79" t="str">
        <f>IF(UserData!$C$9&lt;&gt;"Passed","",IF(OR(O310="",N310=""),"",IF(O310=N310,"Passed","Failed")))</f>
        <v/>
      </c>
    </row>
    <row r="311" spans="1:16" ht="22.5" customHeight="1" x14ac:dyDescent="0.25">
      <c r="A311" s="10" t="str">
        <f>IF(Sample_25!$C$25="","",Sample_25!$C$25)</f>
        <v/>
      </c>
      <c r="B311" s="80" t="str">
        <f>IF(Sample_25!$G$25="","",Sample_25!$G$25)</f>
        <v/>
      </c>
      <c r="C311" s="80" t="str">
        <f>IF(Sample_25!$H$25="","",Sample_25!$H$25)</f>
        <v/>
      </c>
      <c r="D311" s="81" t="str">
        <f>IF(UserData!$C$9&lt;&gt;"Passed","",IF(OR(C311="",B311=""),"",IF(C311=B311,"Passed","Failed")))</f>
        <v/>
      </c>
      <c r="E311" s="10" t="str">
        <f>IF(Sample_26!$C$25="","",Sample_26!$C$25)</f>
        <v/>
      </c>
      <c r="F311" s="80" t="str">
        <f>IF(Sample_26!$G$25="","",Sample_26!$G$25)</f>
        <v/>
      </c>
      <c r="G311" s="80" t="str">
        <f>IF(Sample_26!$H$25="","",Sample_26!$H$25)</f>
        <v/>
      </c>
      <c r="H311" s="81" t="str">
        <f>IF(UserData!$C$9&lt;&gt;"Passed","",IF(OR(G311="",F311=""),"",IF(G311=F311,"Passed","Failed")))</f>
        <v/>
      </c>
      <c r="I311" s="10" t="str">
        <f>IF(Sample_27!$C$25="","",Sample_27!$C$25)</f>
        <v/>
      </c>
      <c r="J311" s="80" t="str">
        <f>IF(Sample_27!$G$25="","",Sample_27!$G$25)</f>
        <v/>
      </c>
      <c r="K311" s="80" t="str">
        <f>IF(Sample_27!$H$25="","",Sample_27!$H$25)</f>
        <v/>
      </c>
      <c r="L311" s="81" t="str">
        <f>IF(UserData!$C$9&lt;&gt;"Passed","",IF(OR(K311="",J311=""),"",IF(K311=J311,"Passed","Failed")))</f>
        <v/>
      </c>
      <c r="M311" s="10" t="str">
        <f>IF(Sample_28!$C$25="","",Sample_28!$C$25)</f>
        <v/>
      </c>
      <c r="N311" s="80" t="str">
        <f>IF(Sample_28!$G$25="","",Sample_28!$G$25)</f>
        <v/>
      </c>
      <c r="O311" s="80" t="str">
        <f>IF(Sample_28!$H$25="","",Sample_28!$H$25)</f>
        <v/>
      </c>
      <c r="P311" s="81" t="str">
        <f>IF(UserData!$C$9&lt;&gt;"Passed","",IF(OR(O311="",N311=""),"",IF(O311=N311,"Passed","Failed")))</f>
        <v/>
      </c>
    </row>
    <row r="312" spans="1:16" ht="22.5" customHeight="1" x14ac:dyDescent="0.25">
      <c r="A312" s="71" t="str">
        <f>IF(Sample_25!$C$26="","",Sample_25!$C$26)</f>
        <v/>
      </c>
      <c r="B312" s="78" t="str">
        <f>IF(Sample_25!$G$26="","",Sample_25!$G$26)</f>
        <v/>
      </c>
      <c r="C312" s="78" t="str">
        <f>IF(Sample_25!$H$26="","",Sample_25!$H$26)</f>
        <v/>
      </c>
      <c r="D312" s="79" t="str">
        <f>IF(UserData!$C$9&lt;&gt;"Passed","",IF(OR(C312="",B312=""),"",IF(C312=B312,"Passed","Failed")))</f>
        <v/>
      </c>
      <c r="E312" s="71" t="str">
        <f>IF(Sample_26!$C$26="","",Sample_26!$C$26)</f>
        <v/>
      </c>
      <c r="F312" s="78" t="str">
        <f>IF(Sample_26!$G$26="","",Sample_26!$G$26)</f>
        <v/>
      </c>
      <c r="G312" s="78" t="str">
        <f>IF(Sample_26!$H$26="","",Sample_26!$H$26)</f>
        <v/>
      </c>
      <c r="H312" s="79" t="str">
        <f>IF(UserData!$C$9&lt;&gt;"Passed","",IF(OR(G312="",F312=""),"",IF(G312=F312,"Passed","Failed")))</f>
        <v/>
      </c>
      <c r="I312" s="71" t="str">
        <f>IF(Sample_27!$C$26="","",Sample_27!$C$26)</f>
        <v/>
      </c>
      <c r="J312" s="78" t="str">
        <f>IF(Sample_27!$G$26="","",Sample_27!$G$26)</f>
        <v/>
      </c>
      <c r="K312" s="78" t="str">
        <f>IF(Sample_27!$H$26="","",Sample_27!$H$26)</f>
        <v/>
      </c>
      <c r="L312" s="79" t="str">
        <f>IF(UserData!$C$9&lt;&gt;"Passed","",IF(OR(K312="",J312=""),"",IF(K312=J312,"Passed","Failed")))</f>
        <v/>
      </c>
      <c r="M312" s="71" t="str">
        <f>IF(Sample_28!$C$26="","",Sample_28!$C$26)</f>
        <v/>
      </c>
      <c r="N312" s="78" t="str">
        <f>IF(Sample_28!$G$26="","",Sample_28!$G$26)</f>
        <v/>
      </c>
      <c r="O312" s="78" t="str">
        <f>IF(Sample_28!$H$26="","",Sample_28!$H$26)</f>
        <v/>
      </c>
      <c r="P312" s="79" t="str">
        <f>IF(UserData!$C$9&lt;&gt;"Passed","",IF(OR(O312="",N312=""),"",IF(O312=N312,"Passed","Failed")))</f>
        <v/>
      </c>
    </row>
    <row r="313" spans="1:16" ht="22.5" customHeight="1" x14ac:dyDescent="0.25">
      <c r="A313" s="10" t="str">
        <f>IF(Sample_25!$C$27="","",Sample_25!$C$27)</f>
        <v/>
      </c>
      <c r="B313" s="80" t="str">
        <f>IF(Sample_25!$G$27="","",Sample_25!$G$27)</f>
        <v/>
      </c>
      <c r="C313" s="80" t="str">
        <f>IF(Sample_25!$H$27="","",Sample_25!$H$27)</f>
        <v/>
      </c>
      <c r="D313" s="81" t="str">
        <f>IF(UserData!$C$9&lt;&gt;"Passed","",IF(OR(C313="",B313=""),"",IF(C313=B313,"Passed","Failed")))</f>
        <v/>
      </c>
      <c r="E313" s="10" t="str">
        <f>IF(Sample_26!$C$27="","",Sample_26!$C$27)</f>
        <v/>
      </c>
      <c r="F313" s="80" t="str">
        <f>IF(Sample_26!$G$27="","",Sample_26!$G$27)</f>
        <v/>
      </c>
      <c r="G313" s="80" t="str">
        <f>IF(Sample_26!$H$27="","",Sample_26!$H$27)</f>
        <v/>
      </c>
      <c r="H313" s="81" t="str">
        <f>IF(UserData!$C$9&lt;&gt;"Passed","",IF(OR(G313="",F313=""),"",IF(G313=F313,"Passed","Failed")))</f>
        <v/>
      </c>
      <c r="I313" s="10" t="str">
        <f>IF(Sample_27!$C$27="","",Sample_27!$C$27)</f>
        <v/>
      </c>
      <c r="J313" s="80" t="str">
        <f>IF(Sample_27!$G$27="","",Sample_27!$G$27)</f>
        <v/>
      </c>
      <c r="K313" s="80" t="str">
        <f>IF(Sample_27!$H$27="","",Sample_27!$H$27)</f>
        <v/>
      </c>
      <c r="L313" s="81" t="str">
        <f>IF(UserData!$C$9&lt;&gt;"Passed","",IF(OR(K313="",J313=""),"",IF(K313=J313,"Passed","Failed")))</f>
        <v/>
      </c>
      <c r="M313" s="10" t="str">
        <f>IF(Sample_28!$C$27="","",Sample_28!$C$27)</f>
        <v/>
      </c>
      <c r="N313" s="80" t="str">
        <f>IF(Sample_28!$G$27="","",Sample_28!$G$27)</f>
        <v/>
      </c>
      <c r="O313" s="80" t="str">
        <f>IF(Sample_28!$H$27="","",Sample_28!$H$27)</f>
        <v/>
      </c>
      <c r="P313" s="81" t="str">
        <f>IF(UserData!$C$9&lt;&gt;"Passed","",IF(OR(O313="",N313=""),"",IF(O313=N313,"Passed","Failed")))</f>
        <v/>
      </c>
    </row>
    <row r="314" spans="1:16" ht="22.5" customHeight="1" x14ac:dyDescent="0.25">
      <c r="A314" s="71" t="str">
        <f>IF(Sample_25!$C$28="","",Sample_25!$C$28)</f>
        <v/>
      </c>
      <c r="B314" s="78" t="str">
        <f>IF(Sample_25!$G$28="","",Sample_25!$G$28)</f>
        <v/>
      </c>
      <c r="C314" s="78" t="str">
        <f>IF(Sample_25!$H$28="","",Sample_25!$H$28)</f>
        <v/>
      </c>
      <c r="D314" s="79" t="str">
        <f>IF(UserData!$C$9&lt;&gt;"Passed","",IF(OR(C314="",B314=""),"",IF(C314=B314,"Passed","Failed")))</f>
        <v/>
      </c>
      <c r="E314" s="71" t="str">
        <f>IF(Sample_26!$C$28="","",Sample_26!$C$28)</f>
        <v/>
      </c>
      <c r="F314" s="78" t="str">
        <f>IF(Sample_26!$G$28="","",Sample_26!$G$28)</f>
        <v/>
      </c>
      <c r="G314" s="78" t="str">
        <f>IF(Sample_26!$H$28="","",Sample_26!$H$28)</f>
        <v/>
      </c>
      <c r="H314" s="79" t="str">
        <f>IF(UserData!$C$9&lt;&gt;"Passed","",IF(OR(G314="",F314=""),"",IF(G314=F314,"Passed","Failed")))</f>
        <v/>
      </c>
      <c r="I314" s="71" t="str">
        <f>IF(Sample_27!$C$28="","",Sample_27!$C$28)</f>
        <v/>
      </c>
      <c r="J314" s="78" t="str">
        <f>IF(Sample_27!$G$28="","",Sample_27!$G$28)</f>
        <v/>
      </c>
      <c r="K314" s="78" t="str">
        <f>IF(Sample_27!$H$28="","",Sample_27!$H$28)</f>
        <v/>
      </c>
      <c r="L314" s="79" t="str">
        <f>IF(UserData!$C$9&lt;&gt;"Passed","",IF(OR(K314="",J314=""),"",IF(K314=J314,"Passed","Failed")))</f>
        <v/>
      </c>
      <c r="M314" s="71" t="str">
        <f>IF(Sample_28!$C$28="","",Sample_28!$C$28)</f>
        <v/>
      </c>
      <c r="N314" s="78" t="str">
        <f>IF(Sample_28!$G$28="","",Sample_28!$G$28)</f>
        <v/>
      </c>
      <c r="O314" s="78" t="str">
        <f>IF(Sample_28!$H$28="","",Sample_28!$H$28)</f>
        <v/>
      </c>
      <c r="P314" s="79" t="str">
        <f>IF(UserData!$C$9&lt;&gt;"Passed","",IF(OR(O314="",N314=""),"",IF(O314=N314,"Passed","Failed")))</f>
        <v/>
      </c>
    </row>
    <row r="315" spans="1:16" ht="22.5" customHeight="1" x14ac:dyDescent="0.25">
      <c r="A315" s="10" t="str">
        <f>IF(Sample_25!$C$29="","",Sample_25!$C$29)</f>
        <v/>
      </c>
      <c r="B315" s="80" t="str">
        <f>IF(Sample_25!$G$29="","",Sample_25!$G$29)</f>
        <v/>
      </c>
      <c r="C315" s="80" t="str">
        <f>IF(Sample_25!$H$29="","",Sample_25!$H$29)</f>
        <v/>
      </c>
      <c r="D315" s="81" t="str">
        <f>IF(UserData!$C$9&lt;&gt;"Passed","",IF(OR(C315="",B315=""),"",IF(C315=B315,"Passed","Failed")))</f>
        <v/>
      </c>
      <c r="E315" s="10" t="str">
        <f>IF(Sample_26!$C$29="","",Sample_26!$C$29)</f>
        <v/>
      </c>
      <c r="F315" s="80" t="str">
        <f>IF(Sample_26!$G$29="","",Sample_26!$G$29)</f>
        <v/>
      </c>
      <c r="G315" s="80" t="str">
        <f>IF(Sample_26!$H$29="","",Sample_26!$H$29)</f>
        <v/>
      </c>
      <c r="H315" s="81" t="str">
        <f>IF(UserData!$C$9&lt;&gt;"Passed","",IF(OR(G315="",F315=""),"",IF(G315=F315,"Passed","Failed")))</f>
        <v/>
      </c>
      <c r="I315" s="10" t="str">
        <f>IF(Sample_27!$C$29="","",Sample_27!$C$29)</f>
        <v/>
      </c>
      <c r="J315" s="80" t="str">
        <f>IF(Sample_27!$G$29="","",Sample_27!$G$29)</f>
        <v/>
      </c>
      <c r="K315" s="80" t="str">
        <f>IF(Sample_27!$H$29="","",Sample_27!$H$29)</f>
        <v/>
      </c>
      <c r="L315" s="81" t="str">
        <f>IF(UserData!$C$9&lt;&gt;"Passed","",IF(OR(K315="",J315=""),"",IF(K315=J315,"Passed","Failed")))</f>
        <v/>
      </c>
      <c r="M315" s="10" t="str">
        <f>IF(Sample_28!$C$29="","",Sample_28!$C$29)</f>
        <v/>
      </c>
      <c r="N315" s="80" t="str">
        <f>IF(Sample_28!$G$29="","",Sample_28!$G$29)</f>
        <v/>
      </c>
      <c r="O315" s="80" t="str">
        <f>IF(Sample_28!$H$29="","",Sample_28!$H$29)</f>
        <v/>
      </c>
      <c r="P315" s="81" t="str">
        <f>IF(UserData!$C$9&lt;&gt;"Passed","",IF(OR(O315="",N315=""),"",IF(O315=N315,"Passed","Failed")))</f>
        <v/>
      </c>
    </row>
    <row r="316" spans="1:16" ht="22.5" customHeight="1" x14ac:dyDescent="0.25">
      <c r="A316" s="71" t="str">
        <f>IF(Sample_25!$C$30="","",Sample_25!$C$30)</f>
        <v/>
      </c>
      <c r="B316" s="78" t="str">
        <f>IF(Sample_25!$G$30="","",Sample_25!$G$30)</f>
        <v/>
      </c>
      <c r="C316" s="78" t="str">
        <f>IF(Sample_25!$H$30="","",Sample_25!$H$30)</f>
        <v/>
      </c>
      <c r="D316" s="79" t="str">
        <f>IF(UserData!$C$9&lt;&gt;"Passed","",IF(OR(C316="",B316=""),"",IF(C316=B316,"Passed","Failed")))</f>
        <v/>
      </c>
      <c r="E316" s="71" t="str">
        <f>IF(Sample_26!$C$30="","",Sample_26!$C$30)</f>
        <v/>
      </c>
      <c r="F316" s="78" t="str">
        <f>IF(Sample_26!$G$30="","",Sample_26!$G$30)</f>
        <v/>
      </c>
      <c r="G316" s="78" t="str">
        <f>IF(Sample_26!$H$30="","",Sample_26!$H$30)</f>
        <v/>
      </c>
      <c r="H316" s="79" t="str">
        <f>IF(UserData!$C$9&lt;&gt;"Passed","",IF(OR(G316="",F316=""),"",IF(G316=F316,"Passed","Failed")))</f>
        <v/>
      </c>
      <c r="I316" s="71" t="str">
        <f>IF(Sample_27!$C$30="","",Sample_27!$C$30)</f>
        <v/>
      </c>
      <c r="J316" s="78" t="str">
        <f>IF(Sample_27!$G$30="","",Sample_27!$G$30)</f>
        <v/>
      </c>
      <c r="K316" s="78" t="str">
        <f>IF(Sample_27!$H$30="","",Sample_27!$H$30)</f>
        <v/>
      </c>
      <c r="L316" s="79" t="str">
        <f>IF(UserData!$C$9&lt;&gt;"Passed","",IF(OR(K316="",J316=""),"",IF(K316=J316,"Passed","Failed")))</f>
        <v/>
      </c>
      <c r="M316" s="71" t="str">
        <f>IF(Sample_28!$C$30="","",Sample_28!$C$30)</f>
        <v/>
      </c>
      <c r="N316" s="78" t="str">
        <f>IF(Sample_28!$G$30="","",Sample_28!$G$30)</f>
        <v/>
      </c>
      <c r="O316" s="78" t="str">
        <f>IF(Sample_28!$H$30="","",Sample_28!$H$30)</f>
        <v/>
      </c>
      <c r="P316" s="79" t="str">
        <f>IF(UserData!$C$9&lt;&gt;"Passed","",IF(OR(O316="",N316=""),"",IF(O316=N316,"Passed","Failed")))</f>
        <v/>
      </c>
    </row>
    <row r="317" spans="1:16" ht="22.5" customHeight="1" x14ac:dyDescent="0.25">
      <c r="A317" s="10" t="str">
        <f>IF(Sample_25!$C$31="","",Sample_25!$C$31)</f>
        <v/>
      </c>
      <c r="B317" s="80" t="str">
        <f>IF(Sample_25!$G$31="","",Sample_25!$G$31)</f>
        <v/>
      </c>
      <c r="C317" s="80" t="str">
        <f>IF(Sample_25!$H$31="","",Sample_25!$H$31)</f>
        <v/>
      </c>
      <c r="D317" s="81" t="str">
        <f>IF(UserData!$C$9&lt;&gt;"Passed","",IF(OR(C317="",B317=""),"",IF(C317=B317,"Passed","Failed")))</f>
        <v/>
      </c>
      <c r="E317" s="10" t="str">
        <f>IF(Sample_26!$C$31="","",Sample_26!$C$31)</f>
        <v/>
      </c>
      <c r="F317" s="80" t="str">
        <f>IF(Sample_26!$G$31="","",Sample_26!$G$31)</f>
        <v/>
      </c>
      <c r="G317" s="80" t="str">
        <f>IF(Sample_26!$H$31="","",Sample_26!$H$31)</f>
        <v/>
      </c>
      <c r="H317" s="81" t="str">
        <f>IF(UserData!$C$9&lt;&gt;"Passed","",IF(OR(G317="",F317=""),"",IF(G317=F317,"Passed","Failed")))</f>
        <v/>
      </c>
      <c r="I317" s="10" t="str">
        <f>IF(Sample_27!$C$31="","",Sample_27!$C$31)</f>
        <v/>
      </c>
      <c r="J317" s="80" t="str">
        <f>IF(Sample_27!$G$31="","",Sample_27!$G$31)</f>
        <v/>
      </c>
      <c r="K317" s="80" t="str">
        <f>IF(Sample_27!$H$31="","",Sample_27!$H$31)</f>
        <v/>
      </c>
      <c r="L317" s="81" t="str">
        <f>IF(UserData!$C$9&lt;&gt;"Passed","",IF(OR(K317="",J317=""),"",IF(K317=J317,"Passed","Failed")))</f>
        <v/>
      </c>
      <c r="M317" s="10" t="str">
        <f>IF(Sample_28!$C$31="","",Sample_28!$C$31)</f>
        <v/>
      </c>
      <c r="N317" s="80" t="str">
        <f>IF(Sample_28!$G$31="","",Sample_28!$G$31)</f>
        <v/>
      </c>
      <c r="O317" s="80" t="str">
        <f>IF(Sample_28!$H$31="","",Sample_28!$H$31)</f>
        <v/>
      </c>
      <c r="P317" s="81" t="str">
        <f>IF(UserData!$C$9&lt;&gt;"Passed","",IF(OR(O317="",N317=""),"",IF(O317=N317,"Passed","Failed")))</f>
        <v/>
      </c>
    </row>
    <row r="318" spans="1:16" ht="22.5" customHeight="1" x14ac:dyDescent="0.25">
      <c r="A318" s="71" t="str">
        <f>IF(Sample_25!$C$32="","",Sample_25!$C$32)</f>
        <v/>
      </c>
      <c r="B318" s="78" t="str">
        <f>IF(Sample_25!$G$32="","",Sample_25!$G$32)</f>
        <v/>
      </c>
      <c r="C318" s="78" t="str">
        <f>IF(Sample_25!$H$32="","",Sample_25!$H$32)</f>
        <v/>
      </c>
      <c r="D318" s="79" t="str">
        <f>IF(UserData!$C$9&lt;&gt;"Passed","",IF(OR(C318="",B318=""),"",IF(C318=B318,"Passed","Failed")))</f>
        <v/>
      </c>
      <c r="E318" s="71" t="str">
        <f>IF(Sample_26!$C$32="","",Sample_26!$C$32)</f>
        <v/>
      </c>
      <c r="F318" s="78" t="str">
        <f>IF(Sample_26!$G$32="","",Sample_26!$G$32)</f>
        <v/>
      </c>
      <c r="G318" s="78" t="str">
        <f>IF(Sample_26!$H$32="","",Sample_26!$H$32)</f>
        <v/>
      </c>
      <c r="H318" s="79" t="str">
        <f>IF(UserData!$C$9&lt;&gt;"Passed","",IF(OR(G318="",F318=""),"",IF(G318=F318,"Passed","Failed")))</f>
        <v/>
      </c>
      <c r="I318" s="71" t="str">
        <f>IF(Sample_27!$C$32="","",Sample_27!$C$32)</f>
        <v/>
      </c>
      <c r="J318" s="78" t="str">
        <f>IF(Sample_27!$G$32="","",Sample_27!$G$32)</f>
        <v/>
      </c>
      <c r="K318" s="78" t="str">
        <f>IF(Sample_27!$H$32="","",Sample_27!$H$32)</f>
        <v/>
      </c>
      <c r="L318" s="79" t="str">
        <f>IF(UserData!$C$9&lt;&gt;"Passed","",IF(OR(K318="",J318=""),"",IF(K318=J318,"Passed","Failed")))</f>
        <v/>
      </c>
      <c r="M318" s="71" t="str">
        <f>IF(Sample_28!$C$32="","",Sample_28!$C$32)</f>
        <v/>
      </c>
      <c r="N318" s="78" t="str">
        <f>IF(Sample_28!$G$32="","",Sample_28!$G$32)</f>
        <v/>
      </c>
      <c r="O318" s="78" t="str">
        <f>IF(Sample_28!$H$32="","",Sample_28!$H$32)</f>
        <v/>
      </c>
      <c r="P318" s="79" t="str">
        <f>IF(UserData!$C$9&lt;&gt;"Passed","",IF(OR(O318="",N318=""),"",IF(O318=N318,"Passed","Failed")))</f>
        <v/>
      </c>
    </row>
    <row r="319" spans="1:16" ht="22.5" customHeight="1" x14ac:dyDescent="0.25">
      <c r="A319" s="10" t="str">
        <f>IF(Sample_25!$C$33="","",Sample_25!$C$33)</f>
        <v/>
      </c>
      <c r="B319" s="80" t="str">
        <f>IF(Sample_25!$G$33="","",Sample_25!$G$33)</f>
        <v/>
      </c>
      <c r="C319" s="80" t="str">
        <f>IF(Sample_25!$H$33="","",Sample_25!$H$33)</f>
        <v/>
      </c>
      <c r="D319" s="81" t="str">
        <f>IF(UserData!$C$9&lt;&gt;"Passed","",IF(OR(C319="",B319=""),"",IF(C319=B319,"Passed","Failed")))</f>
        <v/>
      </c>
      <c r="E319" s="10" t="str">
        <f>IF(Sample_26!$C$33="","",Sample_26!$C$33)</f>
        <v/>
      </c>
      <c r="F319" s="80" t="str">
        <f>IF(Sample_26!$G$33="","",Sample_26!$G$33)</f>
        <v/>
      </c>
      <c r="G319" s="80" t="str">
        <f>IF(Sample_26!$H$33="","",Sample_26!$H$33)</f>
        <v/>
      </c>
      <c r="H319" s="81" t="str">
        <f>IF(UserData!$C$9&lt;&gt;"Passed","",IF(OR(G319="",F319=""),"",IF(G319=F319,"Passed","Failed")))</f>
        <v/>
      </c>
      <c r="I319" s="10" t="str">
        <f>IF(Sample_27!$C$33="","",Sample_27!$C$33)</f>
        <v/>
      </c>
      <c r="J319" s="80" t="str">
        <f>IF(Sample_27!$G$33="","",Sample_27!$G$33)</f>
        <v/>
      </c>
      <c r="K319" s="80" t="str">
        <f>IF(Sample_27!$H$33="","",Sample_27!$H$33)</f>
        <v/>
      </c>
      <c r="L319" s="81" t="str">
        <f>IF(UserData!$C$9&lt;&gt;"Passed","",IF(OR(K319="",J319=""),"",IF(K319=J319,"Passed","Failed")))</f>
        <v/>
      </c>
      <c r="M319" s="10" t="str">
        <f>IF(Sample_28!$C$33="","",Sample_28!$C$33)</f>
        <v/>
      </c>
      <c r="N319" s="80" t="str">
        <f>IF(Sample_28!$G$33="","",Sample_28!$G$33)</f>
        <v/>
      </c>
      <c r="O319" s="80" t="str">
        <f>IF(Sample_28!$H$33="","",Sample_28!$H$33)</f>
        <v/>
      </c>
      <c r="P319" s="81" t="str">
        <f>IF(UserData!$C$9&lt;&gt;"Passed","",IF(OR(O319="",N319=""),"",IF(O319=N319,"Passed","Failed")))</f>
        <v/>
      </c>
    </row>
    <row r="320" spans="1:16" ht="22.5" customHeight="1" x14ac:dyDescent="0.25">
      <c r="A320" s="71" t="str">
        <f>IF(Sample_25!$C$34="","",Sample_25!$C$34)</f>
        <v/>
      </c>
      <c r="B320" s="78" t="str">
        <f>IF(Sample_25!$G$34="","",Sample_25!$G$34)</f>
        <v/>
      </c>
      <c r="C320" s="78" t="str">
        <f>IF(Sample_25!$H$34="","",Sample_25!$H$34)</f>
        <v/>
      </c>
      <c r="D320" s="79" t="str">
        <f>IF(UserData!$C$9&lt;&gt;"Passed","",IF(OR(C320="",B320=""),"",IF(C320=B320,"Passed","Failed")))</f>
        <v/>
      </c>
      <c r="E320" s="71" t="str">
        <f>IF(Sample_26!$C$34="","",Sample_26!$C$34)</f>
        <v/>
      </c>
      <c r="F320" s="78" t="str">
        <f>IF(Sample_26!$G$34="","",Sample_26!$G$34)</f>
        <v/>
      </c>
      <c r="G320" s="78" t="str">
        <f>IF(Sample_26!$H$34="","",Sample_26!$H$34)</f>
        <v/>
      </c>
      <c r="H320" s="79" t="str">
        <f>IF(UserData!$C$9&lt;&gt;"Passed","",IF(OR(G320="",F320=""),"",IF(G320=F320,"Passed","Failed")))</f>
        <v/>
      </c>
      <c r="I320" s="71" t="str">
        <f>IF(Sample_27!$C$34="","",Sample_27!$C$34)</f>
        <v/>
      </c>
      <c r="J320" s="78" t="str">
        <f>IF(Sample_27!$G$34="","",Sample_27!$G$34)</f>
        <v/>
      </c>
      <c r="K320" s="78" t="str">
        <f>IF(Sample_27!$H$34="","",Sample_27!$H$34)</f>
        <v/>
      </c>
      <c r="L320" s="79" t="str">
        <f>IF(UserData!$C$9&lt;&gt;"Passed","",IF(OR(K320="",J320=""),"",IF(K320=J320,"Passed","Failed")))</f>
        <v/>
      </c>
      <c r="M320" s="71" t="str">
        <f>IF(Sample_28!$C$34="","",Sample_28!$C$34)</f>
        <v/>
      </c>
      <c r="N320" s="78" t="str">
        <f>IF(Sample_28!$G$34="","",Sample_28!$G$34)</f>
        <v/>
      </c>
      <c r="O320" s="78" t="str">
        <f>IF(Sample_28!$H$34="","",Sample_28!$H$34)</f>
        <v/>
      </c>
      <c r="P320" s="79" t="str">
        <f>IF(UserData!$C$9&lt;&gt;"Passed","",IF(OR(O320="",N320=""),"",IF(O320=N320,"Passed","Failed")))</f>
        <v/>
      </c>
    </row>
    <row r="321" spans="1:16" ht="22.5" customHeight="1" x14ac:dyDescent="0.25">
      <c r="A321" s="10" t="str">
        <f>IF(Sample_25!$C$35="","",Sample_25!$C$35)</f>
        <v/>
      </c>
      <c r="B321" s="80" t="str">
        <f>IF(Sample_25!$G$35="","",Sample_25!$G$35)</f>
        <v/>
      </c>
      <c r="C321" s="80" t="str">
        <f>IF(Sample_25!$H$35="","",Sample_25!$H$35)</f>
        <v/>
      </c>
      <c r="D321" s="81" t="str">
        <f>IF(UserData!$C$9&lt;&gt;"Passed","",IF(OR(C321="",B321=""),"",IF(C321=B321,"Passed","Failed")))</f>
        <v/>
      </c>
      <c r="E321" s="10" t="str">
        <f>IF(Sample_26!$C$35="","",Sample_26!$C$35)</f>
        <v/>
      </c>
      <c r="F321" s="80" t="str">
        <f>IF(Sample_26!$G$35="","",Sample_26!$G$35)</f>
        <v/>
      </c>
      <c r="G321" s="80" t="str">
        <f>IF(Sample_26!$H$35="","",Sample_26!$H$35)</f>
        <v/>
      </c>
      <c r="H321" s="81" t="str">
        <f>IF(UserData!$C$9&lt;&gt;"Passed","",IF(OR(G321="",F321=""),"",IF(G321=F321,"Passed","Failed")))</f>
        <v/>
      </c>
      <c r="I321" s="10" t="str">
        <f>IF(Sample_27!$C$35="","",Sample_27!$C$35)</f>
        <v/>
      </c>
      <c r="J321" s="80" t="str">
        <f>IF(Sample_27!$G$35="","",Sample_27!$G$35)</f>
        <v/>
      </c>
      <c r="K321" s="80" t="str">
        <f>IF(Sample_27!$H$35="","",Sample_27!$H$35)</f>
        <v/>
      </c>
      <c r="L321" s="81" t="str">
        <f>IF(UserData!$C$9&lt;&gt;"Passed","",IF(OR(K321="",J321=""),"",IF(K321=J321,"Passed","Failed")))</f>
        <v/>
      </c>
      <c r="M321" s="10" t="str">
        <f>IF(Sample_28!$C$35="","",Sample_28!$C$35)</f>
        <v/>
      </c>
      <c r="N321" s="80" t="str">
        <f>IF(Sample_28!$G$35="","",Sample_28!$G$35)</f>
        <v/>
      </c>
      <c r="O321" s="80" t="str">
        <f>IF(Sample_28!$H$35="","",Sample_28!$H$35)</f>
        <v/>
      </c>
      <c r="P321" s="81" t="str">
        <f>IF(UserData!$C$9&lt;&gt;"Passed","",IF(OR(O321="",N321=""),"",IF(O321=N321,"Passed","Failed")))</f>
        <v/>
      </c>
    </row>
    <row r="322" spans="1:16" ht="22.5" customHeight="1" x14ac:dyDescent="0.25">
      <c r="A322" s="71" t="str">
        <f>IF(Sample_25!$C$36="","",Sample_25!$C$36)</f>
        <v/>
      </c>
      <c r="B322" s="78" t="str">
        <f>IF(Sample_25!$G$36="","",Sample_25!$G$36)</f>
        <v/>
      </c>
      <c r="C322" s="78" t="str">
        <f>IF(Sample_25!$H$36="","",Sample_25!$H$36)</f>
        <v/>
      </c>
      <c r="D322" s="79" t="str">
        <f>IF(UserData!$C$9&lt;&gt;"Passed","",IF(OR(C322="",B322=""),"",IF(C322=B322,"Passed","Failed")))</f>
        <v/>
      </c>
      <c r="E322" s="71" t="str">
        <f>IF(Sample_26!$C$36="","",Sample_26!$C$36)</f>
        <v/>
      </c>
      <c r="F322" s="78" t="str">
        <f>IF(Sample_26!$G$36="","",Sample_26!$G$36)</f>
        <v/>
      </c>
      <c r="G322" s="78" t="str">
        <f>IF(Sample_26!$H$36="","",Sample_26!$H$36)</f>
        <v/>
      </c>
      <c r="H322" s="79" t="str">
        <f>IF(UserData!$C$9&lt;&gt;"Passed","",IF(OR(G322="",F322=""),"",IF(G322=F322,"Passed","Failed")))</f>
        <v/>
      </c>
      <c r="I322" s="71" t="str">
        <f>IF(Sample_27!$C$36="","",Sample_27!$C$36)</f>
        <v/>
      </c>
      <c r="J322" s="78" t="str">
        <f>IF(Sample_27!$G$36="","",Sample_27!$G$36)</f>
        <v/>
      </c>
      <c r="K322" s="78" t="str">
        <f>IF(Sample_27!$H$36="","",Sample_27!$H$36)</f>
        <v/>
      </c>
      <c r="L322" s="79" t="str">
        <f>IF(UserData!$C$9&lt;&gt;"Passed","",IF(OR(K322="",J322=""),"",IF(K322=J322,"Passed","Failed")))</f>
        <v/>
      </c>
      <c r="M322" s="71" t="str">
        <f>IF(Sample_28!$C$36="","",Sample_28!$C$36)</f>
        <v/>
      </c>
      <c r="N322" s="78" t="str">
        <f>IF(Sample_28!$G$36="","",Sample_28!$G$36)</f>
        <v/>
      </c>
      <c r="O322" s="78" t="str">
        <f>IF(Sample_28!$H$36="","",Sample_28!$H$36)</f>
        <v/>
      </c>
      <c r="P322" s="79" t="str">
        <f>IF(UserData!$C$9&lt;&gt;"Passed","",IF(OR(O322="",N322=""),"",IF(O322=N322,"Passed","Failed")))</f>
        <v/>
      </c>
    </row>
    <row r="323" spans="1:16" ht="22.5" customHeight="1" x14ac:dyDescent="0.25">
      <c r="A323" s="10" t="str">
        <f>IF(Sample_25!$C$37="","",Sample_25!$C$37)</f>
        <v/>
      </c>
      <c r="B323" s="80" t="str">
        <f>IF(Sample_25!$G$37="","",Sample_25!$G$37)</f>
        <v/>
      </c>
      <c r="C323" s="80" t="str">
        <f>IF(Sample_25!$H$37="","",Sample_25!$H$37)</f>
        <v/>
      </c>
      <c r="D323" s="81" t="str">
        <f>IF(UserData!$C$9&lt;&gt;"Passed","",IF(OR(C323="",B323=""),"",IF(C323=B323,"Passed","Failed")))</f>
        <v/>
      </c>
      <c r="E323" s="10" t="str">
        <f>IF(Sample_26!$C$37="","",Sample_26!$C$37)</f>
        <v/>
      </c>
      <c r="F323" s="80" t="str">
        <f>IF(Sample_26!$G$37="","",Sample_26!$G$37)</f>
        <v/>
      </c>
      <c r="G323" s="80" t="str">
        <f>IF(Sample_26!$H$37="","",Sample_26!$H$37)</f>
        <v/>
      </c>
      <c r="H323" s="81" t="str">
        <f>IF(UserData!$C$9&lt;&gt;"Passed","",IF(OR(G323="",F323=""),"",IF(G323=F323,"Passed","Failed")))</f>
        <v/>
      </c>
      <c r="I323" s="10" t="str">
        <f>IF(Sample_27!$C$37="","",Sample_27!$C$37)</f>
        <v/>
      </c>
      <c r="J323" s="80" t="str">
        <f>IF(Sample_27!$G$37="","",Sample_27!$G$37)</f>
        <v/>
      </c>
      <c r="K323" s="80" t="str">
        <f>IF(Sample_27!$H$37="","",Sample_27!$H$37)</f>
        <v/>
      </c>
      <c r="L323" s="81" t="str">
        <f>IF(UserData!$C$9&lt;&gt;"Passed","",IF(OR(K323="",J323=""),"",IF(K323=J323,"Passed","Failed")))</f>
        <v/>
      </c>
      <c r="M323" s="10" t="str">
        <f>IF(Sample_28!$C$37="","",Sample_28!$C$37)</f>
        <v/>
      </c>
      <c r="N323" s="80" t="str">
        <f>IF(Sample_28!$G$37="","",Sample_28!$G$37)</f>
        <v/>
      </c>
      <c r="O323" s="80" t="str">
        <f>IF(Sample_28!$H$37="","",Sample_28!$H$37)</f>
        <v/>
      </c>
      <c r="P323" s="81" t="str">
        <f>IF(UserData!$C$9&lt;&gt;"Passed","",IF(OR(O323="",N323=""),"",IF(O323=N323,"Passed","Failed")))</f>
        <v/>
      </c>
    </row>
    <row r="324" spans="1:16" ht="22.5" customHeight="1" thickBot="1" x14ac:dyDescent="0.3">
      <c r="A324" s="71" t="str">
        <f>IF(Sample_25!$C$38="","",Sample_25!$C$38)</f>
        <v/>
      </c>
      <c r="B324" s="78" t="str">
        <f>IF(Sample_25!G284="","",Sample_25!G284)</f>
        <v/>
      </c>
      <c r="C324" s="78" t="str">
        <f>IF(Sample_25!$H$38="","",Sample_25!$H$38)</f>
        <v/>
      </c>
      <c r="D324" s="79" t="str">
        <f>IF(UserData!$C$9&lt;&gt;"Passed","",IF(OR(C324="",B324=""),"",IF(C324=B324,"Passed","Failed")))</f>
        <v/>
      </c>
      <c r="E324" s="71" t="str">
        <f>IF(Sample_26!$C$38="","",Sample_26!$C$38)</f>
        <v/>
      </c>
      <c r="F324" s="78" t="str">
        <f>IF(Sample_26!K284="","",Sample_26!K284)</f>
        <v/>
      </c>
      <c r="G324" s="78" t="str">
        <f>IF(Sample_26!$H$38="","",Sample_26!$H$38)</f>
        <v/>
      </c>
      <c r="H324" s="79" t="str">
        <f>IF(UserData!$C$9&lt;&gt;"Passed","",IF(OR(G324="",F324=""),"",IF(G324=F324,"Passed","Failed")))</f>
        <v/>
      </c>
      <c r="I324" s="71" t="str">
        <f>IF(Sample_27!$C$38="","",Sample_27!$C$38)</f>
        <v/>
      </c>
      <c r="J324" s="78" t="str">
        <f>IF(Sample_27!O284="","",Sample_27!O284)</f>
        <v/>
      </c>
      <c r="K324" s="78" t="str">
        <f>IF(Sample_27!$H$38="","",Sample_27!$H$38)</f>
        <v/>
      </c>
      <c r="L324" s="79" t="str">
        <f>IF(UserData!$C$9&lt;&gt;"Passed","",IF(OR(K324="",J324=""),"",IF(K324=J324,"Passed","Failed")))</f>
        <v/>
      </c>
      <c r="M324" s="71" t="str">
        <f>IF(Sample_28!$C$38="","",Sample_28!$C$38)</f>
        <v/>
      </c>
      <c r="N324" s="78" t="str">
        <f>IF(Sample_28!S284="","",Sample_28!S284)</f>
        <v/>
      </c>
      <c r="O324" s="78" t="str">
        <f>IF(Sample_28!$H$38="","",Sample_28!$H$38)</f>
        <v/>
      </c>
      <c r="P324" s="79" t="str">
        <f>IF(UserData!$C$9&lt;&gt;"Passed","",IF(OR(O324="",N324=""),"",IF(O324=N324,"Passed","Failed")))</f>
        <v/>
      </c>
    </row>
    <row r="325" spans="1:16" ht="22.5" customHeight="1" thickBot="1" x14ac:dyDescent="0.3">
      <c r="A325" s="136" t="s">
        <v>376</v>
      </c>
      <c r="B325" s="137"/>
      <c r="C325" s="137"/>
      <c r="D325" s="138"/>
      <c r="E325" s="136" t="s">
        <v>310</v>
      </c>
      <c r="F325" s="137"/>
      <c r="G325" s="137"/>
      <c r="H325" s="138"/>
      <c r="I325" s="136" t="s">
        <v>311</v>
      </c>
      <c r="J325" s="137"/>
      <c r="K325" s="137"/>
      <c r="L325" s="138"/>
      <c r="M325" s="136" t="s">
        <v>375</v>
      </c>
      <c r="N325" s="137"/>
      <c r="O325" s="137"/>
      <c r="P325" s="138"/>
    </row>
    <row r="326" spans="1:16" ht="22.5" customHeight="1" x14ac:dyDescent="0.25">
      <c r="A326" s="139" t="s">
        <v>377</v>
      </c>
      <c r="B326" s="140"/>
      <c r="C326" s="140"/>
      <c r="D326" s="141"/>
      <c r="E326" s="139" t="s">
        <v>377</v>
      </c>
      <c r="F326" s="140"/>
      <c r="G326" s="140"/>
      <c r="H326" s="141"/>
      <c r="I326" s="139" t="s">
        <v>377</v>
      </c>
      <c r="J326" s="140"/>
      <c r="K326" s="140"/>
      <c r="L326" s="141"/>
      <c r="M326" s="139" t="s">
        <v>374</v>
      </c>
      <c r="N326" s="140"/>
      <c r="O326" s="140"/>
      <c r="P326" s="141"/>
    </row>
    <row r="327" spans="1:16" ht="22.5" customHeight="1" x14ac:dyDescent="0.25">
      <c r="A327" s="142"/>
      <c r="B327" s="143"/>
      <c r="C327" s="143"/>
      <c r="D327" s="144"/>
      <c r="E327" s="142"/>
      <c r="F327" s="143"/>
      <c r="G327" s="143"/>
      <c r="H327" s="144"/>
      <c r="I327" s="142"/>
      <c r="J327" s="143"/>
      <c r="K327" s="143"/>
      <c r="L327" s="144"/>
      <c r="M327" s="142"/>
      <c r="N327" s="143"/>
      <c r="O327" s="143"/>
      <c r="P327" s="144"/>
    </row>
    <row r="328" spans="1:16" ht="22.5" customHeight="1" x14ac:dyDescent="0.25">
      <c r="A328" s="142"/>
      <c r="B328" s="143"/>
      <c r="C328" s="143"/>
      <c r="D328" s="144"/>
      <c r="E328" s="142"/>
      <c r="F328" s="143"/>
      <c r="G328" s="143"/>
      <c r="H328" s="144"/>
      <c r="I328" s="142"/>
      <c r="J328" s="143"/>
      <c r="K328" s="143"/>
      <c r="L328" s="144"/>
      <c r="M328" s="142"/>
      <c r="N328" s="143"/>
      <c r="O328" s="143"/>
      <c r="P328" s="144"/>
    </row>
    <row r="329" spans="1:16" ht="22.5" customHeight="1" thickBot="1" x14ac:dyDescent="0.3">
      <c r="A329" s="145"/>
      <c r="B329" s="146"/>
      <c r="C329" s="146"/>
      <c r="D329" s="147"/>
      <c r="E329" s="145"/>
      <c r="F329" s="146"/>
      <c r="G329" s="146"/>
      <c r="H329" s="147"/>
      <c r="I329" s="145"/>
      <c r="J329" s="146"/>
      <c r="K329" s="146"/>
      <c r="L329" s="147"/>
      <c r="M329" s="145"/>
      <c r="N329" s="146"/>
      <c r="O329" s="146"/>
      <c r="P329" s="147"/>
    </row>
    <row r="330" spans="1:16" ht="22.5" customHeight="1" thickBot="1" x14ac:dyDescent="0.3">
      <c r="A330" s="133" t="s">
        <v>313</v>
      </c>
      <c r="B330" s="133"/>
      <c r="C330" s="133"/>
      <c r="D330" s="133"/>
      <c r="E330" s="133"/>
      <c r="F330" s="133"/>
      <c r="G330" s="133"/>
      <c r="H330" s="133"/>
      <c r="I330" s="133"/>
      <c r="J330" s="133"/>
      <c r="K330" s="133"/>
      <c r="L330" s="133"/>
      <c r="M330" s="133"/>
      <c r="N330" s="133"/>
      <c r="O330" s="133"/>
      <c r="P330" s="133"/>
    </row>
    <row r="331" spans="1:16" ht="22.5" customHeight="1" thickBot="1" x14ac:dyDescent="0.3">
      <c r="A331" s="151" t="s">
        <v>10</v>
      </c>
      <c r="B331" s="152"/>
      <c r="C331" s="148"/>
      <c r="D331" s="149" t="str">
        <f>D$2</f>
        <v>Pending</v>
      </c>
      <c r="E331" s="153"/>
      <c r="F331" s="75" t="s">
        <v>11</v>
      </c>
      <c r="G331" s="149" t="str">
        <f>G$2</f>
        <v>Pending</v>
      </c>
      <c r="H331" s="153"/>
      <c r="I331" s="151" t="s">
        <v>381</v>
      </c>
      <c r="J331" s="152"/>
      <c r="K331" s="148"/>
      <c r="L331" s="149" t="str">
        <f>L$2</f>
        <v>Pending</v>
      </c>
      <c r="M331" s="153"/>
      <c r="N331" s="75" t="s">
        <v>12</v>
      </c>
      <c r="O331" s="149" t="str">
        <f>O$2</f>
        <v>Pending</v>
      </c>
      <c r="P331" s="153"/>
    </row>
    <row r="332" spans="1:16" ht="22.5" customHeight="1" thickBot="1" x14ac:dyDescent="0.3">
      <c r="A332" s="51" t="s">
        <v>304</v>
      </c>
      <c r="B332" s="148" t="str">
        <f>IF(Sample_29!$C$4="","",Sample_29!$C$4)</f>
        <v/>
      </c>
      <c r="C332" s="149"/>
      <c r="D332" s="150"/>
      <c r="E332" s="57" t="s">
        <v>305</v>
      </c>
      <c r="F332" s="148" t="str">
        <f>IF(Sample_30!$C$4="","",Sample_30!$C$4)</f>
        <v/>
      </c>
      <c r="G332" s="149"/>
      <c r="H332" s="150"/>
      <c r="I332" s="51" t="s">
        <v>306</v>
      </c>
      <c r="J332" s="148" t="str">
        <f>IF(Sample_31!$C$4="","",Sample_31!$C$4)</f>
        <v/>
      </c>
      <c r="K332" s="149"/>
      <c r="L332" s="150"/>
      <c r="M332" s="61" t="s">
        <v>314</v>
      </c>
      <c r="N332" s="148" t="str">
        <f>IF(Sample_32!$C$4="","",Sample_32!$C$4)</f>
        <v/>
      </c>
      <c r="O332" s="149"/>
      <c r="P332" s="150"/>
    </row>
    <row r="333" spans="1:16" ht="22.5" customHeight="1" thickBot="1" x14ac:dyDescent="0.3">
      <c r="A333" s="24" t="s">
        <v>307</v>
      </c>
      <c r="B333" s="15" t="s">
        <v>308</v>
      </c>
      <c r="C333" s="15" t="s">
        <v>309</v>
      </c>
      <c r="D333" s="15" t="s">
        <v>7</v>
      </c>
      <c r="E333" s="24" t="s">
        <v>307</v>
      </c>
      <c r="F333" s="15" t="s">
        <v>308</v>
      </c>
      <c r="G333" s="15" t="s">
        <v>309</v>
      </c>
      <c r="H333" s="15" t="s">
        <v>7</v>
      </c>
      <c r="I333" s="24" t="s">
        <v>307</v>
      </c>
      <c r="J333" s="15" t="s">
        <v>308</v>
      </c>
      <c r="K333" s="15" t="s">
        <v>309</v>
      </c>
      <c r="L333" s="15" t="s">
        <v>7</v>
      </c>
      <c r="M333" s="24" t="s">
        <v>307</v>
      </c>
      <c r="N333" s="15" t="s">
        <v>308</v>
      </c>
      <c r="O333" s="15" t="s">
        <v>309</v>
      </c>
      <c r="P333" s="15" t="s">
        <v>7</v>
      </c>
    </row>
    <row r="334" spans="1:16" ht="22.5" customHeight="1" x14ac:dyDescent="0.25">
      <c r="A334" s="7" t="str">
        <f>IF(Sample_29!$C$7="","",Sample_29!$C$7)</f>
        <v/>
      </c>
      <c r="B334" s="76" t="str">
        <f>IF(Sample_29!$G$7="","",Sample_29!$G$7)</f>
        <v/>
      </c>
      <c r="C334" s="76" t="str">
        <f>IF(Sample_29!$H$7="","",Sample_29!$H$7)</f>
        <v/>
      </c>
      <c r="D334" s="77" t="str">
        <f>IF(UserData!$C$9&lt;&gt;"Passed","",IF(OR(C334="",B334=""),"",IF(C334=B334,"Passed","Failed")))</f>
        <v/>
      </c>
      <c r="E334" s="7" t="str">
        <f>IF(Sample_30!$C$7="","",Sample_30!$C$7)</f>
        <v/>
      </c>
      <c r="F334" s="76" t="str">
        <f>IF(Sample_30!$G$7="","",Sample_30!$G$7)</f>
        <v/>
      </c>
      <c r="G334" s="76" t="str">
        <f>IF(Sample_30!$H$7="","",Sample_30!$H$7)</f>
        <v/>
      </c>
      <c r="H334" s="77" t="str">
        <f>IF(UserData!$C$9&lt;&gt;"Passed","",IF(OR(G334="",F334=""),"",IF(G334=F334,"Passed","Failed")))</f>
        <v/>
      </c>
      <c r="I334" s="7" t="str">
        <f>IF(Sample_31!$C$7="","",Sample_31!$C$7)</f>
        <v/>
      </c>
      <c r="J334" s="76" t="str">
        <f>IF(Sample_31!$G$7="","",Sample_31!$G$7)</f>
        <v/>
      </c>
      <c r="K334" s="76" t="str">
        <f>IF(Sample_31!$H$7="","",Sample_31!$H$7)</f>
        <v/>
      </c>
      <c r="L334" s="77" t="str">
        <f>IF(UserData!$C$9&lt;&gt;"Passed","",IF(OR(K334="",J334=""),"",IF(K334=J334,"Passed","Failed")))</f>
        <v/>
      </c>
      <c r="M334" s="7" t="str">
        <f>IF(Sample_32!$C$7="","",Sample_32!$C$7)</f>
        <v/>
      </c>
      <c r="N334" s="76" t="str">
        <f>IF(Sample_32!$G$7="","",Sample_32!$G$7)</f>
        <v/>
      </c>
      <c r="O334" s="76" t="str">
        <f>IF(Sample_32!$H$7="","",Sample_32!$H$7)</f>
        <v/>
      </c>
      <c r="P334" s="77" t="str">
        <f>IF(UserData!$C$9&lt;&gt;"Passed","",IF(OR(O334="",N334=""),"",IF(O334=N334,"Passed","Failed")))</f>
        <v/>
      </c>
    </row>
    <row r="335" spans="1:16" ht="22.5" customHeight="1" x14ac:dyDescent="0.25">
      <c r="A335" s="71" t="str">
        <f>IF(Sample_29!$C$8="","",Sample_29!$C$8)</f>
        <v/>
      </c>
      <c r="B335" s="78" t="str">
        <f>IF(Sample_29!$G$8="","",Sample_29!$G$8)</f>
        <v/>
      </c>
      <c r="C335" s="78" t="str">
        <f>IF(Sample_29!$H$8="","",Sample_29!$H$8)</f>
        <v/>
      </c>
      <c r="D335" s="79" t="str">
        <f>IF(UserData!$C$9&lt;&gt;"Passed","",IF(OR(C335="",B335=""),"",IF(C335=B335,"Passed","Failed")))</f>
        <v/>
      </c>
      <c r="E335" s="71" t="str">
        <f>IF(Sample_30!$C$8="","",Sample_30!$C$8)</f>
        <v/>
      </c>
      <c r="F335" s="78" t="str">
        <f>IF(Sample_30!$G$8="","",Sample_30!$G$8)</f>
        <v/>
      </c>
      <c r="G335" s="78" t="str">
        <f>IF(Sample_30!$H$8="","",Sample_30!$H$8)</f>
        <v/>
      </c>
      <c r="H335" s="79" t="str">
        <f>IF(UserData!$C$9&lt;&gt;"Passed","",IF(OR(G335="",F335=""),"",IF(G335=F335,"Passed","Failed")))</f>
        <v/>
      </c>
      <c r="I335" s="71" t="str">
        <f>IF(Sample_31!$C$8="","",Sample_31!$C$8)</f>
        <v/>
      </c>
      <c r="J335" s="78" t="str">
        <f>IF(Sample_31!$G$8="","",Sample_31!$G$8)</f>
        <v/>
      </c>
      <c r="K335" s="78" t="str">
        <f>IF(Sample_31!$H$8="","",Sample_31!$H$8)</f>
        <v/>
      </c>
      <c r="L335" s="79" t="str">
        <f>IF(UserData!$C$9&lt;&gt;"Passed","",IF(OR(K335="",J335=""),"",IF(K335=J335,"Passed","Failed")))</f>
        <v/>
      </c>
      <c r="M335" s="71" t="str">
        <f>IF(Sample_32!$C$8="","",Sample_32!$C$8)</f>
        <v/>
      </c>
      <c r="N335" s="78" t="str">
        <f>IF(Sample_32!$G$8="","",Sample_32!$G$8)</f>
        <v/>
      </c>
      <c r="O335" s="78" t="str">
        <f>IF(Sample_32!$H$8="","",Sample_32!$H$8)</f>
        <v/>
      </c>
      <c r="P335" s="79" t="str">
        <f>IF(UserData!$C$9&lt;&gt;"Passed","",IF(OR(O335="",N335=""),"",IF(O335=N335,"Passed","Failed")))</f>
        <v/>
      </c>
    </row>
    <row r="336" spans="1:16" ht="22.5" customHeight="1" x14ac:dyDescent="0.25">
      <c r="A336" s="10" t="str">
        <f>IF(Sample_29!$C$9="","",Sample_29!$C$9)</f>
        <v/>
      </c>
      <c r="B336" s="80" t="str">
        <f>IF(Sample_29!$G$9="","",Sample_29!$G$9)</f>
        <v/>
      </c>
      <c r="C336" s="80" t="str">
        <f>IF(Sample_29!$H$9="","",Sample_29!$H$9)</f>
        <v/>
      </c>
      <c r="D336" s="81" t="str">
        <f>IF(UserData!$C$9&lt;&gt;"Passed","",IF(OR(C336="",B336=""),"",IF(C336=B336,"Passed","Failed")))</f>
        <v/>
      </c>
      <c r="E336" s="10" t="str">
        <f>IF(Sample_30!$C$9="","",Sample_30!$C$9)</f>
        <v/>
      </c>
      <c r="F336" s="80" t="str">
        <f>IF(Sample_30!$G$9="","",Sample_30!$G$9)</f>
        <v/>
      </c>
      <c r="G336" s="80" t="str">
        <f>IF(Sample_30!$H$9="","",Sample_30!$H$9)</f>
        <v/>
      </c>
      <c r="H336" s="81" t="str">
        <f>IF(UserData!$C$9&lt;&gt;"Passed","",IF(OR(G336="",F336=""),"",IF(G336=F336,"Passed","Failed")))</f>
        <v/>
      </c>
      <c r="I336" s="10" t="str">
        <f>IF(Sample_31!$C$9="","",Sample_31!$C$9)</f>
        <v/>
      </c>
      <c r="J336" s="80" t="str">
        <f>IF(Sample_31!$G$9="","",Sample_31!$G$9)</f>
        <v/>
      </c>
      <c r="K336" s="80" t="str">
        <f>IF(Sample_31!$H$9="","",Sample_31!$H$9)</f>
        <v/>
      </c>
      <c r="L336" s="81" t="str">
        <f>IF(UserData!$C$9&lt;&gt;"Passed","",IF(OR(K336="",J336=""),"",IF(K336=J336,"Passed","Failed")))</f>
        <v/>
      </c>
      <c r="M336" s="10" t="str">
        <f>IF(Sample_32!$C$9="","",Sample_32!$C$9)</f>
        <v/>
      </c>
      <c r="N336" s="80" t="str">
        <f>IF(Sample_32!$G$9="","",Sample_32!$G$9)</f>
        <v/>
      </c>
      <c r="O336" s="80" t="str">
        <f>IF(Sample_32!$H$9="","",Sample_32!$H$9)</f>
        <v/>
      </c>
      <c r="P336" s="81" t="str">
        <f>IF(UserData!$C$9&lt;&gt;"Passed","",IF(OR(O336="",N336=""),"",IF(O336=N336,"Passed","Failed")))</f>
        <v/>
      </c>
    </row>
    <row r="337" spans="1:16" ht="22.5" customHeight="1" x14ac:dyDescent="0.25">
      <c r="A337" s="71" t="str">
        <f>IF(Sample_29!$C$10="","",Sample_29!$C$10)</f>
        <v/>
      </c>
      <c r="B337" s="78" t="str">
        <f>IF(Sample_29!$G$10="","",Sample_29!$G$10)</f>
        <v/>
      </c>
      <c r="C337" s="78" t="str">
        <f>IF(Sample_29!$H$10="","",Sample_29!$H$10)</f>
        <v/>
      </c>
      <c r="D337" s="79" t="str">
        <f>IF(UserData!$C$9&lt;&gt;"Passed","",IF(OR(C337="",B337=""),"",IF(C337=B337,"Passed","Failed")))</f>
        <v/>
      </c>
      <c r="E337" s="71" t="str">
        <f>IF(Sample_30!$C$10="","",Sample_30!$C$10)</f>
        <v/>
      </c>
      <c r="F337" s="78" t="str">
        <f>IF(Sample_30!$G$10="","",Sample_30!$G$10)</f>
        <v/>
      </c>
      <c r="G337" s="78" t="str">
        <f>IF(Sample_30!$H$10="","",Sample_30!$H$10)</f>
        <v/>
      </c>
      <c r="H337" s="79" t="str">
        <f>IF(UserData!$C$9&lt;&gt;"Passed","",IF(OR(G337="",F337=""),"",IF(G337=F337,"Passed","Failed")))</f>
        <v/>
      </c>
      <c r="I337" s="71" t="str">
        <f>IF(Sample_31!$C$10="","",Sample_31!$C$10)</f>
        <v/>
      </c>
      <c r="J337" s="78" t="str">
        <f>IF(Sample_31!$G$10="","",Sample_31!$G$10)</f>
        <v/>
      </c>
      <c r="K337" s="78" t="str">
        <f>IF(Sample_31!$H$10="","",Sample_31!$H$10)</f>
        <v/>
      </c>
      <c r="L337" s="79" t="str">
        <f>IF(UserData!$C$9&lt;&gt;"Passed","",IF(OR(K337="",J337=""),"",IF(K337=J337,"Passed","Failed")))</f>
        <v/>
      </c>
      <c r="M337" s="71" t="str">
        <f>IF(Sample_32!$C$10="","",Sample_32!$C$10)</f>
        <v/>
      </c>
      <c r="N337" s="78" t="str">
        <f>IF(Sample_32!$G$10="","",Sample_32!$G$10)</f>
        <v/>
      </c>
      <c r="O337" s="78" t="str">
        <f>IF(Sample_32!$H$10="","",Sample_32!$H$10)</f>
        <v/>
      </c>
      <c r="P337" s="79" t="str">
        <f>IF(UserData!$C$9&lt;&gt;"Passed","",IF(OR(O337="",N337=""),"",IF(O337=N337,"Passed","Failed")))</f>
        <v/>
      </c>
    </row>
    <row r="338" spans="1:16" ht="22.5" customHeight="1" x14ac:dyDescent="0.25">
      <c r="A338" s="10" t="str">
        <f>IF(Sample_29!$C$11="","",Sample_29!$C$11)</f>
        <v/>
      </c>
      <c r="B338" s="80" t="str">
        <f>IF(Sample_29!$G$11="","",Sample_29!$G$11)</f>
        <v/>
      </c>
      <c r="C338" s="80" t="str">
        <f>IF(Sample_29!$H$11="","",Sample_29!$H$11)</f>
        <v/>
      </c>
      <c r="D338" s="81" t="str">
        <f>IF(UserData!$C$9&lt;&gt;"Passed","",IF(OR(C338="",B338=""),"",IF(C338=B338,"Passed","Failed")))</f>
        <v/>
      </c>
      <c r="E338" s="10" t="str">
        <f>IF(Sample_30!$C$11="","",Sample_30!$C$11)</f>
        <v/>
      </c>
      <c r="F338" s="80" t="str">
        <f>IF(Sample_30!$G$11="","",Sample_30!$G$11)</f>
        <v/>
      </c>
      <c r="G338" s="80" t="str">
        <f>IF(Sample_30!$H$11="","",Sample_30!$H$11)</f>
        <v/>
      </c>
      <c r="H338" s="81" t="str">
        <f>IF(UserData!$C$9&lt;&gt;"Passed","",IF(OR(G338="",F338=""),"",IF(G338=F338,"Passed","Failed")))</f>
        <v/>
      </c>
      <c r="I338" s="10" t="str">
        <f>IF(Sample_31!$C$11="","",Sample_31!$C$11)</f>
        <v/>
      </c>
      <c r="J338" s="80" t="str">
        <f>IF(Sample_31!$G$11="","",Sample_31!$G$11)</f>
        <v/>
      </c>
      <c r="K338" s="80" t="str">
        <f>IF(Sample_31!$H$11="","",Sample_31!$H$11)</f>
        <v/>
      </c>
      <c r="L338" s="81" t="str">
        <f>IF(UserData!$C$9&lt;&gt;"Passed","",IF(OR(K338="",J338=""),"",IF(K338=J338,"Passed","Failed")))</f>
        <v/>
      </c>
      <c r="M338" s="10" t="str">
        <f>IF(Sample_32!$C$11="","",Sample_32!$C$11)</f>
        <v/>
      </c>
      <c r="N338" s="80" t="str">
        <f>IF(Sample_32!$G$11="","",Sample_32!$G$11)</f>
        <v/>
      </c>
      <c r="O338" s="80" t="str">
        <f>IF(Sample_32!$H$11="","",Sample_32!$H$11)</f>
        <v/>
      </c>
      <c r="P338" s="81" t="str">
        <f>IF(UserData!$C$9&lt;&gt;"Passed","",IF(OR(O338="",N338=""),"",IF(O338=N338,"Passed","Failed")))</f>
        <v/>
      </c>
    </row>
    <row r="339" spans="1:16" ht="22.5" customHeight="1" x14ac:dyDescent="0.25">
      <c r="A339" s="71" t="str">
        <f>IF(Sample_29!$C$12="","",Sample_29!$C$12)</f>
        <v/>
      </c>
      <c r="B339" s="78" t="str">
        <f>IF(Sample_29!$G$12="","",Sample_29!$G$12)</f>
        <v/>
      </c>
      <c r="C339" s="78" t="str">
        <f>IF(Sample_29!$H$12="","",Sample_29!$H$12)</f>
        <v/>
      </c>
      <c r="D339" s="79" t="str">
        <f>IF(UserData!$C$9&lt;&gt;"Passed","",IF(OR(C339="",B339=""),"",IF(C339=B339,"Passed","Failed")))</f>
        <v/>
      </c>
      <c r="E339" s="71" t="str">
        <f>IF(Sample_30!$C$12="","",Sample_30!$C$12)</f>
        <v/>
      </c>
      <c r="F339" s="78" t="str">
        <f>IF(Sample_30!$G$12="","",Sample_30!$G$12)</f>
        <v/>
      </c>
      <c r="G339" s="78" t="str">
        <f>IF(Sample_30!$H$12="","",Sample_30!$H$12)</f>
        <v/>
      </c>
      <c r="H339" s="79" t="str">
        <f>IF(UserData!$C$9&lt;&gt;"Passed","",IF(OR(G339="",F339=""),"",IF(G339=F339,"Passed","Failed")))</f>
        <v/>
      </c>
      <c r="I339" s="71" t="str">
        <f>IF(Sample_31!$C$12="","",Sample_31!$C$12)</f>
        <v/>
      </c>
      <c r="J339" s="78" t="str">
        <f>IF(Sample_31!$G$12="","",Sample_31!$G$12)</f>
        <v/>
      </c>
      <c r="K339" s="78" t="str">
        <f>IF(Sample_31!$H$12="","",Sample_31!$H$12)</f>
        <v/>
      </c>
      <c r="L339" s="79" t="str">
        <f>IF(UserData!$C$9&lt;&gt;"Passed","",IF(OR(K339="",J339=""),"",IF(K339=J339,"Passed","Failed")))</f>
        <v/>
      </c>
      <c r="M339" s="71" t="str">
        <f>IF(Sample_32!$C$12="","",Sample_32!$C$12)</f>
        <v/>
      </c>
      <c r="N339" s="78" t="str">
        <f>IF(Sample_32!$G$12="","",Sample_32!$G$12)</f>
        <v/>
      </c>
      <c r="O339" s="78" t="str">
        <f>IF(Sample_32!$H$12="","",Sample_32!$H$12)</f>
        <v/>
      </c>
      <c r="P339" s="79" t="str">
        <f>IF(UserData!$C$9&lt;&gt;"Passed","",IF(OR(O339="",N339=""),"",IF(O339=N339,"Passed","Failed")))</f>
        <v/>
      </c>
    </row>
    <row r="340" spans="1:16" ht="22.5" customHeight="1" x14ac:dyDescent="0.25">
      <c r="A340" s="10" t="str">
        <f>IF(Sample_29!$C$13="","",Sample_29!$C$13)</f>
        <v/>
      </c>
      <c r="B340" s="80" t="str">
        <f>IF(Sample_29!$G$13="","",Sample_29!$G$13)</f>
        <v/>
      </c>
      <c r="C340" s="80" t="str">
        <f>IF(Sample_29!$H$13="","",Sample_29!$H$13)</f>
        <v/>
      </c>
      <c r="D340" s="81" t="str">
        <f>IF(UserData!$C$9&lt;&gt;"Passed","",IF(OR(C340="",B340=""),"",IF(C340=B340,"Passed","Failed")))</f>
        <v/>
      </c>
      <c r="E340" s="10" t="str">
        <f>IF(Sample_30!$C$13="","",Sample_30!$C$13)</f>
        <v/>
      </c>
      <c r="F340" s="80" t="str">
        <f>IF(Sample_30!$G$13="","",Sample_30!$G$13)</f>
        <v/>
      </c>
      <c r="G340" s="80" t="str">
        <f>IF(Sample_30!$H$13="","",Sample_30!$H$13)</f>
        <v/>
      </c>
      <c r="H340" s="81" t="str">
        <f>IF(UserData!$C$9&lt;&gt;"Passed","",IF(OR(G340="",F340=""),"",IF(G340=F340,"Passed","Failed")))</f>
        <v/>
      </c>
      <c r="I340" s="10" t="str">
        <f>IF(Sample_31!$C$13="","",Sample_31!$C$13)</f>
        <v/>
      </c>
      <c r="J340" s="80" t="str">
        <f>IF(Sample_31!$G$13="","",Sample_31!$G$13)</f>
        <v/>
      </c>
      <c r="K340" s="80" t="str">
        <f>IF(Sample_31!$H$13="","",Sample_31!$H$13)</f>
        <v/>
      </c>
      <c r="L340" s="81" t="str">
        <f>IF(UserData!$C$9&lt;&gt;"Passed","",IF(OR(K340="",J340=""),"",IF(K340=J340,"Passed","Failed")))</f>
        <v/>
      </c>
      <c r="M340" s="10" t="str">
        <f>IF(Sample_32!$C$13="","",Sample_32!$C$13)</f>
        <v/>
      </c>
      <c r="N340" s="80" t="str">
        <f>IF(Sample_32!$G$13="","",Sample_32!$G$13)</f>
        <v/>
      </c>
      <c r="O340" s="80" t="str">
        <f>IF(Sample_32!$H$13="","",Sample_32!$H$13)</f>
        <v/>
      </c>
      <c r="P340" s="81" t="str">
        <f>IF(UserData!$C$9&lt;&gt;"Passed","",IF(OR(O340="",N340=""),"",IF(O340=N340,"Passed","Failed")))</f>
        <v/>
      </c>
    </row>
    <row r="341" spans="1:16" ht="22.5" customHeight="1" x14ac:dyDescent="0.25">
      <c r="A341" s="71" t="str">
        <f>IF(Sample_29!$C$14="","",Sample_29!$C$14)</f>
        <v/>
      </c>
      <c r="B341" s="78" t="str">
        <f>IF(Sample_29!$G$14="","",Sample_29!$G$14)</f>
        <v/>
      </c>
      <c r="C341" s="78" t="str">
        <f>IF(Sample_29!$H$14="","",Sample_29!$H$14)</f>
        <v/>
      </c>
      <c r="D341" s="79" t="str">
        <f>IF(UserData!$C$9&lt;&gt;"Passed","",IF(OR(C341="",B341=""),"",IF(C341=B341,"Passed","Failed")))</f>
        <v/>
      </c>
      <c r="E341" s="71" t="str">
        <f>IF(Sample_30!$C$14="","",Sample_30!$C$14)</f>
        <v/>
      </c>
      <c r="F341" s="78" t="str">
        <f>IF(Sample_30!$G$14="","",Sample_30!$G$14)</f>
        <v/>
      </c>
      <c r="G341" s="78" t="str">
        <f>IF(Sample_30!$H$14="","",Sample_30!$H$14)</f>
        <v/>
      </c>
      <c r="H341" s="79" t="str">
        <f>IF(UserData!$C$9&lt;&gt;"Passed","",IF(OR(G341="",F341=""),"",IF(G341=F341,"Passed","Failed")))</f>
        <v/>
      </c>
      <c r="I341" s="71" t="str">
        <f>IF(Sample_31!$C$14="","",Sample_31!$C$14)</f>
        <v/>
      </c>
      <c r="J341" s="78" t="str">
        <f>IF(Sample_31!$G$14="","",Sample_31!$G$14)</f>
        <v/>
      </c>
      <c r="K341" s="78" t="str">
        <f>IF(Sample_31!$H$14="","",Sample_31!$H$14)</f>
        <v/>
      </c>
      <c r="L341" s="79" t="str">
        <f>IF(UserData!$C$9&lt;&gt;"Passed","",IF(OR(K341="",J341=""),"",IF(K341=J341,"Passed","Failed")))</f>
        <v/>
      </c>
      <c r="M341" s="71" t="str">
        <f>IF(Sample_32!$C$14="","",Sample_32!$C$14)</f>
        <v/>
      </c>
      <c r="N341" s="78" t="str">
        <f>IF(Sample_32!$G$14="","",Sample_32!$G$14)</f>
        <v/>
      </c>
      <c r="O341" s="78" t="str">
        <f>IF(Sample_32!$H$14="","",Sample_32!$H$14)</f>
        <v/>
      </c>
      <c r="P341" s="79" t="str">
        <f>IF(UserData!$C$9&lt;&gt;"Passed","",IF(OR(O341="",N341=""),"",IF(O341=N341,"Passed","Failed")))</f>
        <v/>
      </c>
    </row>
    <row r="342" spans="1:16" ht="22.5" customHeight="1" x14ac:dyDescent="0.25">
      <c r="A342" s="10" t="str">
        <f>IF(Sample_29!$C$15="","",Sample_29!$C$15)</f>
        <v/>
      </c>
      <c r="B342" s="80" t="str">
        <f>IF(Sample_29!$G$15="","",Sample_29!$G$15)</f>
        <v/>
      </c>
      <c r="C342" s="80" t="str">
        <f>IF(Sample_29!$H$15="","",Sample_29!$H$15)</f>
        <v/>
      </c>
      <c r="D342" s="81" t="str">
        <f>IF(UserData!$C$9&lt;&gt;"Passed","",IF(OR(C342="",B342=""),"",IF(C342=B342,"Passed","Failed")))</f>
        <v/>
      </c>
      <c r="E342" s="10" t="str">
        <f>IF(Sample_30!$C$15="","",Sample_30!$C$15)</f>
        <v/>
      </c>
      <c r="F342" s="80" t="str">
        <f>IF(Sample_30!$G$15="","",Sample_30!$G$15)</f>
        <v/>
      </c>
      <c r="G342" s="80" t="str">
        <f>IF(Sample_30!$H$15="","",Sample_30!$H$15)</f>
        <v/>
      </c>
      <c r="H342" s="81" t="str">
        <f>IF(UserData!$C$9&lt;&gt;"Passed","",IF(OR(G342="",F342=""),"",IF(G342=F342,"Passed","Failed")))</f>
        <v/>
      </c>
      <c r="I342" s="10" t="str">
        <f>IF(Sample_31!$C$15="","",Sample_31!$C$15)</f>
        <v/>
      </c>
      <c r="J342" s="80" t="str">
        <f>IF(Sample_31!$G$15="","",Sample_31!$G$15)</f>
        <v/>
      </c>
      <c r="K342" s="80" t="str">
        <f>IF(Sample_31!$H$15="","",Sample_31!$H$15)</f>
        <v/>
      </c>
      <c r="L342" s="81" t="str">
        <f>IF(UserData!$C$9&lt;&gt;"Passed","",IF(OR(K342="",J342=""),"",IF(K342=J342,"Passed","Failed")))</f>
        <v/>
      </c>
      <c r="M342" s="10" t="str">
        <f>IF(Sample_32!$C$15="","",Sample_32!$C$15)</f>
        <v/>
      </c>
      <c r="N342" s="80" t="str">
        <f>IF(Sample_32!$G$15="","",Sample_32!$G$15)</f>
        <v/>
      </c>
      <c r="O342" s="80" t="str">
        <f>IF(Sample_32!$H$15="","",Sample_32!$H$15)</f>
        <v/>
      </c>
      <c r="P342" s="81" t="str">
        <f>IF(UserData!$C$9&lt;&gt;"Passed","",IF(OR(O342="",N342=""),"",IF(O342=N342,"Passed","Failed")))</f>
        <v/>
      </c>
    </row>
    <row r="343" spans="1:16" ht="22.5" customHeight="1" x14ac:dyDescent="0.25">
      <c r="A343" s="71" t="str">
        <f>IF(Sample_29!$C$16="","",Sample_29!$C$16)</f>
        <v/>
      </c>
      <c r="B343" s="78" t="str">
        <f>IF(Sample_29!$G$16="","",Sample_29!$G$16)</f>
        <v/>
      </c>
      <c r="C343" s="78" t="str">
        <f>IF(Sample_29!$H$16="","",Sample_29!$H$16)</f>
        <v/>
      </c>
      <c r="D343" s="79" t="str">
        <f>IF(UserData!$C$9&lt;&gt;"Passed","",IF(OR(C343="",B343=""),"",IF(C343=B343,"Passed","Failed")))</f>
        <v/>
      </c>
      <c r="E343" s="71" t="str">
        <f>IF(Sample_30!$C$16="","",Sample_30!$C$16)</f>
        <v/>
      </c>
      <c r="F343" s="78" t="str">
        <f>IF(Sample_30!$G$16="","",Sample_30!$G$16)</f>
        <v/>
      </c>
      <c r="G343" s="78" t="str">
        <f>IF(Sample_30!$H$16="","",Sample_30!$H$16)</f>
        <v/>
      </c>
      <c r="H343" s="79" t="str">
        <f>IF(UserData!$C$9&lt;&gt;"Passed","",IF(OR(G343="",F343=""),"",IF(G343=F343,"Passed","Failed")))</f>
        <v/>
      </c>
      <c r="I343" s="71" t="str">
        <f>IF(Sample_31!$C$16="","",Sample_31!$C$16)</f>
        <v/>
      </c>
      <c r="J343" s="78" t="str">
        <f>IF(Sample_31!$G$16="","",Sample_31!$G$16)</f>
        <v/>
      </c>
      <c r="K343" s="78" t="str">
        <f>IF(Sample_31!$H$16="","",Sample_31!$H$16)</f>
        <v/>
      </c>
      <c r="L343" s="79" t="str">
        <f>IF(UserData!$C$9&lt;&gt;"Passed","",IF(OR(K343="",J343=""),"",IF(K343=J343,"Passed","Failed")))</f>
        <v/>
      </c>
      <c r="M343" s="71" t="str">
        <f>IF(Sample_32!$C$16="","",Sample_32!$C$16)</f>
        <v/>
      </c>
      <c r="N343" s="78" t="str">
        <f>IF(Sample_32!$G$16="","",Sample_32!$G$16)</f>
        <v/>
      </c>
      <c r="O343" s="78" t="str">
        <f>IF(Sample_32!$H$16="","",Sample_32!$H$16)</f>
        <v/>
      </c>
      <c r="P343" s="79" t="str">
        <f>IF(UserData!$C$9&lt;&gt;"Passed","",IF(OR(O343="",N343=""),"",IF(O343=N343,"Passed","Failed")))</f>
        <v/>
      </c>
    </row>
    <row r="344" spans="1:16" ht="22.5" customHeight="1" x14ac:dyDescent="0.25">
      <c r="A344" s="10" t="str">
        <f>IF(Sample_29!$C$17="","",Sample_29!$C$17)</f>
        <v/>
      </c>
      <c r="B344" s="80" t="str">
        <f>IF(Sample_29!$G$17="","",Sample_29!$G$17)</f>
        <v/>
      </c>
      <c r="C344" s="80" t="str">
        <f>IF(Sample_29!$H$17="","",Sample_29!$H$17)</f>
        <v/>
      </c>
      <c r="D344" s="81" t="str">
        <f>IF(UserData!$C$9&lt;&gt;"Passed","",IF(OR(C344="",B344=""),"",IF(C344=B344,"Passed","Failed")))</f>
        <v/>
      </c>
      <c r="E344" s="10" t="str">
        <f>IF(Sample_30!$C$17="","",Sample_30!$C$17)</f>
        <v/>
      </c>
      <c r="F344" s="80" t="str">
        <f>IF(Sample_30!$G$17="","",Sample_30!$G$17)</f>
        <v/>
      </c>
      <c r="G344" s="80" t="str">
        <f>IF(Sample_30!$H$17="","",Sample_30!$H$17)</f>
        <v/>
      </c>
      <c r="H344" s="81" t="str">
        <f>IF(UserData!$C$9&lt;&gt;"Passed","",IF(OR(G344="",F344=""),"",IF(G344=F344,"Passed","Failed")))</f>
        <v/>
      </c>
      <c r="I344" s="10" t="str">
        <f>IF(Sample_31!$C$17="","",Sample_31!$C$17)</f>
        <v/>
      </c>
      <c r="J344" s="80" t="str">
        <f>IF(Sample_31!$G$17="","",Sample_31!$G$17)</f>
        <v/>
      </c>
      <c r="K344" s="80" t="str">
        <f>IF(Sample_31!$H$17="","",Sample_31!$H$17)</f>
        <v/>
      </c>
      <c r="L344" s="81" t="str">
        <f>IF(UserData!$C$9&lt;&gt;"Passed","",IF(OR(K344="",J344=""),"",IF(K344=J344,"Passed","Failed")))</f>
        <v/>
      </c>
      <c r="M344" s="10" t="str">
        <f>IF(Sample_32!$C$17="","",Sample_32!$C$17)</f>
        <v/>
      </c>
      <c r="N344" s="80" t="str">
        <f>IF(Sample_32!$G$17="","",Sample_32!$G$17)</f>
        <v/>
      </c>
      <c r="O344" s="80" t="str">
        <f>IF(Sample_32!$H$17="","",Sample_32!$H$17)</f>
        <v/>
      </c>
      <c r="P344" s="81" t="str">
        <f>IF(UserData!$C$9&lt;&gt;"Passed","",IF(OR(O344="",N344=""),"",IF(O344=N344,"Passed","Failed")))</f>
        <v/>
      </c>
    </row>
    <row r="345" spans="1:16" ht="22.5" customHeight="1" x14ac:dyDescent="0.25">
      <c r="A345" s="71" t="str">
        <f>IF(Sample_29!$C$18="","",Sample_29!$C$18)</f>
        <v/>
      </c>
      <c r="B345" s="78" t="str">
        <f>IF(Sample_29!$G$18="","",Sample_29!$G$18)</f>
        <v/>
      </c>
      <c r="C345" s="78" t="str">
        <f>IF(Sample_29!$H$18="","",Sample_29!$H$18)</f>
        <v/>
      </c>
      <c r="D345" s="79" t="str">
        <f>IF(UserData!$C$9&lt;&gt;"Passed","",IF(OR(C345="",B345=""),"",IF(C345=B345,"Passed","Failed")))</f>
        <v/>
      </c>
      <c r="E345" s="71" t="str">
        <f>IF(Sample_30!$C$18="","",Sample_30!$C$18)</f>
        <v/>
      </c>
      <c r="F345" s="78" t="str">
        <f>IF(Sample_30!$G$18="","",Sample_30!$G$18)</f>
        <v/>
      </c>
      <c r="G345" s="78" t="str">
        <f>IF(Sample_30!$H$18="","",Sample_30!$H$18)</f>
        <v/>
      </c>
      <c r="H345" s="79" t="str">
        <f>IF(UserData!$C$9&lt;&gt;"Passed","",IF(OR(G345="",F345=""),"",IF(G345=F345,"Passed","Failed")))</f>
        <v/>
      </c>
      <c r="I345" s="71" t="str">
        <f>IF(Sample_31!$C$18="","",Sample_31!$C$18)</f>
        <v/>
      </c>
      <c r="J345" s="78" t="str">
        <f>IF(Sample_31!$G$18="","",Sample_31!$G$18)</f>
        <v/>
      </c>
      <c r="K345" s="78" t="str">
        <f>IF(Sample_31!$H$18="","",Sample_31!$H$18)</f>
        <v/>
      </c>
      <c r="L345" s="79" t="str">
        <f>IF(UserData!$C$9&lt;&gt;"Passed","",IF(OR(K345="",J345=""),"",IF(K345=J345,"Passed","Failed")))</f>
        <v/>
      </c>
      <c r="M345" s="71" t="str">
        <f>IF(Sample_32!$C$18="","",Sample_32!$C$18)</f>
        <v/>
      </c>
      <c r="N345" s="78" t="str">
        <f>IF(Sample_32!$G$18="","",Sample_32!$G$18)</f>
        <v/>
      </c>
      <c r="O345" s="78" t="str">
        <f>IF(Sample_32!$H$18="","",Sample_32!$H$18)</f>
        <v/>
      </c>
      <c r="P345" s="79" t="str">
        <f>IF(UserData!$C$9&lt;&gt;"Passed","",IF(OR(O345="",N345=""),"",IF(O345=N345,"Passed","Failed")))</f>
        <v/>
      </c>
    </row>
    <row r="346" spans="1:16" ht="22.5" customHeight="1" x14ac:dyDescent="0.25">
      <c r="A346" s="10" t="str">
        <f>IF(Sample_29!$C$19="","",Sample_29!$C$19)</f>
        <v/>
      </c>
      <c r="B346" s="80" t="str">
        <f>IF(Sample_29!$G$19="","",Sample_29!$G$19)</f>
        <v/>
      </c>
      <c r="C346" s="80" t="str">
        <f>IF(Sample_29!$H$19="","",Sample_29!$H$19)</f>
        <v/>
      </c>
      <c r="D346" s="81" t="str">
        <f>IF(UserData!$C$9&lt;&gt;"Passed","",IF(OR(C346="",B346=""),"",IF(C346=B346,"Passed","Failed")))</f>
        <v/>
      </c>
      <c r="E346" s="10" t="str">
        <f>IF(Sample_30!$C$19="","",Sample_30!$C$19)</f>
        <v/>
      </c>
      <c r="F346" s="80" t="str">
        <f>IF(Sample_30!$G$19="","",Sample_30!$G$19)</f>
        <v/>
      </c>
      <c r="G346" s="80" t="str">
        <f>IF(Sample_30!$H$19="","",Sample_30!$H$19)</f>
        <v/>
      </c>
      <c r="H346" s="81" t="str">
        <f>IF(UserData!$C$9&lt;&gt;"Passed","",IF(OR(G346="",F346=""),"",IF(G346=F346,"Passed","Failed")))</f>
        <v/>
      </c>
      <c r="I346" s="10" t="str">
        <f>IF(Sample_31!$C$19="","",Sample_31!$C$19)</f>
        <v/>
      </c>
      <c r="J346" s="80" t="str">
        <f>IF(Sample_31!$G$19="","",Sample_31!$G$19)</f>
        <v/>
      </c>
      <c r="K346" s="80" t="str">
        <f>IF(Sample_31!$H$19="","",Sample_31!$H$19)</f>
        <v/>
      </c>
      <c r="L346" s="81" t="str">
        <f>IF(UserData!$C$9&lt;&gt;"Passed","",IF(OR(K346="",J346=""),"",IF(K346=J346,"Passed","Failed")))</f>
        <v/>
      </c>
      <c r="M346" s="10" t="str">
        <f>IF(Sample_32!$C$19="","",Sample_32!$C$19)</f>
        <v/>
      </c>
      <c r="N346" s="80" t="str">
        <f>IF(Sample_32!$G$19="","",Sample_32!$G$19)</f>
        <v/>
      </c>
      <c r="O346" s="80" t="str">
        <f>IF(Sample_32!$H$19="","",Sample_32!$H$19)</f>
        <v/>
      </c>
      <c r="P346" s="81" t="str">
        <f>IF(UserData!$C$9&lt;&gt;"Passed","",IF(OR(O346="",N346=""),"",IF(O346=N346,"Passed","Failed")))</f>
        <v/>
      </c>
    </row>
    <row r="347" spans="1:16" ht="22.5" customHeight="1" x14ac:dyDescent="0.25">
      <c r="A347" s="71" t="str">
        <f>IF(Sample_29!$C$20="","",Sample_29!$C$20)</f>
        <v/>
      </c>
      <c r="B347" s="78" t="str">
        <f>IF(Sample_29!$G$20="","",Sample_29!$G$20)</f>
        <v/>
      </c>
      <c r="C347" s="78" t="str">
        <f>IF(Sample_29!$H$20="","",Sample_29!$H$20)</f>
        <v/>
      </c>
      <c r="D347" s="79" t="str">
        <f>IF(UserData!$C$9&lt;&gt;"Passed","",IF(OR(C347="",B347=""),"",IF(C347=B347,"Passed","Failed")))</f>
        <v/>
      </c>
      <c r="E347" s="71" t="str">
        <f>IF(Sample_30!$C$20="","",Sample_30!$C$20)</f>
        <v/>
      </c>
      <c r="F347" s="78" t="str">
        <f>IF(Sample_30!$G$20="","",Sample_30!$G$20)</f>
        <v/>
      </c>
      <c r="G347" s="78" t="str">
        <f>IF(Sample_30!$H$20="","",Sample_30!$H$20)</f>
        <v/>
      </c>
      <c r="H347" s="79" t="str">
        <f>IF(UserData!$C$9&lt;&gt;"Passed","",IF(OR(G347="",F347=""),"",IF(G347=F347,"Passed","Failed")))</f>
        <v/>
      </c>
      <c r="I347" s="71" t="str">
        <f>IF(Sample_31!$C$20="","",Sample_31!$C$20)</f>
        <v/>
      </c>
      <c r="J347" s="78" t="str">
        <f>IF(Sample_31!$G$20="","",Sample_31!$G$20)</f>
        <v/>
      </c>
      <c r="K347" s="78" t="str">
        <f>IF(Sample_31!$H$20="","",Sample_31!$H$20)</f>
        <v/>
      </c>
      <c r="L347" s="79" t="str">
        <f>IF(UserData!$C$9&lt;&gt;"Passed","",IF(OR(K347="",J347=""),"",IF(K347=J347,"Passed","Failed")))</f>
        <v/>
      </c>
      <c r="M347" s="71" t="str">
        <f>IF(Sample_32!$C$20="","",Sample_32!$C$20)</f>
        <v/>
      </c>
      <c r="N347" s="78" t="str">
        <f>IF(Sample_32!$G$20="","",Sample_32!$G$20)</f>
        <v/>
      </c>
      <c r="O347" s="78" t="str">
        <f>IF(Sample_32!$H$20="","",Sample_32!$H$20)</f>
        <v/>
      </c>
      <c r="P347" s="79" t="str">
        <f>IF(UserData!$C$9&lt;&gt;"Passed","",IF(OR(O347="",N347=""),"",IF(O347=N347,"Passed","Failed")))</f>
        <v/>
      </c>
    </row>
    <row r="348" spans="1:16" ht="22.5" customHeight="1" x14ac:dyDescent="0.25">
      <c r="A348" s="10" t="str">
        <f>IF(Sample_29!$C$21="","",Sample_29!$C$21)</f>
        <v/>
      </c>
      <c r="B348" s="80" t="str">
        <f>IF(Sample_29!$G$21="","",Sample_29!$G$21)</f>
        <v/>
      </c>
      <c r="C348" s="80" t="str">
        <f>IF(Sample_29!$H$21="","",Sample_29!$H$21)</f>
        <v/>
      </c>
      <c r="D348" s="81" t="str">
        <f>IF(UserData!$C$9&lt;&gt;"Passed","",IF(OR(C348="",B348=""),"",IF(C348=B348,"Passed","Failed")))</f>
        <v/>
      </c>
      <c r="E348" s="10" t="str">
        <f>IF(Sample_30!$C$21="","",Sample_30!$C$21)</f>
        <v/>
      </c>
      <c r="F348" s="80" t="str">
        <f>IF(Sample_30!$G$21="","",Sample_30!$G$21)</f>
        <v/>
      </c>
      <c r="G348" s="80" t="str">
        <f>IF(Sample_30!$H$21="","",Sample_30!$H$21)</f>
        <v/>
      </c>
      <c r="H348" s="81" t="str">
        <f>IF(UserData!$C$9&lt;&gt;"Passed","",IF(OR(G348="",F348=""),"",IF(G348=F348,"Passed","Failed")))</f>
        <v/>
      </c>
      <c r="I348" s="10" t="str">
        <f>IF(Sample_31!$C$21="","",Sample_31!$C$21)</f>
        <v/>
      </c>
      <c r="J348" s="80" t="str">
        <f>IF(Sample_31!$G$21="","",Sample_31!$G$21)</f>
        <v/>
      </c>
      <c r="K348" s="80" t="str">
        <f>IF(Sample_31!$H$21="","",Sample_31!$H$21)</f>
        <v/>
      </c>
      <c r="L348" s="81" t="str">
        <f>IF(UserData!$C$9&lt;&gt;"Passed","",IF(OR(K348="",J348=""),"",IF(K348=J348,"Passed","Failed")))</f>
        <v/>
      </c>
      <c r="M348" s="10" t="str">
        <f>IF(Sample_32!$C$21="","",Sample_32!$C$21)</f>
        <v/>
      </c>
      <c r="N348" s="80" t="str">
        <f>IF(Sample_32!$G$21="","",Sample_32!$G$21)</f>
        <v/>
      </c>
      <c r="O348" s="80" t="str">
        <f>IF(Sample_32!$H$21="","",Sample_32!$H$21)</f>
        <v/>
      </c>
      <c r="P348" s="81" t="str">
        <f>IF(UserData!$C$9&lt;&gt;"Passed","",IF(OR(O348="",N348=""),"",IF(O348=N348,"Passed","Failed")))</f>
        <v/>
      </c>
    </row>
    <row r="349" spans="1:16" ht="22.5" customHeight="1" x14ac:dyDescent="0.25">
      <c r="A349" s="71" t="str">
        <f>IF(Sample_29!$C$22="","",Sample_29!$C$22)</f>
        <v/>
      </c>
      <c r="B349" s="78" t="str">
        <f>IF(Sample_29!$G$22="","",Sample_29!$G$22)</f>
        <v/>
      </c>
      <c r="C349" s="78" t="str">
        <f>IF(Sample_29!$H$22="","",Sample_29!$H$22)</f>
        <v/>
      </c>
      <c r="D349" s="79" t="str">
        <f>IF(UserData!$C$9&lt;&gt;"Passed","",IF(OR(C349="",B349=""),"",IF(C349=B349,"Passed","Failed")))</f>
        <v/>
      </c>
      <c r="E349" s="71" t="str">
        <f>IF(Sample_30!$C$22="","",Sample_30!$C$22)</f>
        <v/>
      </c>
      <c r="F349" s="78" t="str">
        <f>IF(Sample_30!$G$22="","",Sample_30!$G$22)</f>
        <v/>
      </c>
      <c r="G349" s="78" t="str">
        <f>IF(Sample_30!$H$22="","",Sample_30!$H$22)</f>
        <v/>
      </c>
      <c r="H349" s="79" t="str">
        <f>IF(UserData!$C$9&lt;&gt;"Passed","",IF(OR(G349="",F349=""),"",IF(G349=F349,"Passed","Failed")))</f>
        <v/>
      </c>
      <c r="I349" s="71" t="str">
        <f>IF(Sample_31!$C$22="","",Sample_31!$C$22)</f>
        <v/>
      </c>
      <c r="J349" s="78" t="str">
        <f>IF(Sample_31!$G$22="","",Sample_31!$G$22)</f>
        <v/>
      </c>
      <c r="K349" s="78" t="str">
        <f>IF(Sample_31!$H$22="","",Sample_31!$H$22)</f>
        <v/>
      </c>
      <c r="L349" s="79" t="str">
        <f>IF(UserData!$C$9&lt;&gt;"Passed","",IF(OR(K349="",J349=""),"",IF(K349=J349,"Passed","Failed")))</f>
        <v/>
      </c>
      <c r="M349" s="71" t="str">
        <f>IF(Sample_32!$C$22="","",Sample_32!$C$22)</f>
        <v/>
      </c>
      <c r="N349" s="78" t="str">
        <f>IF(Sample_32!$G$22="","",Sample_32!$G$22)</f>
        <v/>
      </c>
      <c r="O349" s="78" t="str">
        <f>IF(Sample_32!$H$22="","",Sample_32!$H$22)</f>
        <v/>
      </c>
      <c r="P349" s="79" t="str">
        <f>IF(UserData!$C$9&lt;&gt;"Passed","",IF(OR(O349="",N349=""),"",IF(O349=N349,"Passed","Failed")))</f>
        <v/>
      </c>
    </row>
    <row r="350" spans="1:16" ht="22.5" customHeight="1" x14ac:dyDescent="0.25">
      <c r="A350" s="10" t="str">
        <f>IF(Sample_29!$C$23="","",Sample_29!$C$23)</f>
        <v/>
      </c>
      <c r="B350" s="80" t="str">
        <f>IF(Sample_29!$G$23="","",Sample_29!$G$23)</f>
        <v/>
      </c>
      <c r="C350" s="80" t="str">
        <f>IF(Sample_29!$H$23="","",Sample_29!$H$23)</f>
        <v/>
      </c>
      <c r="D350" s="81" t="str">
        <f>IF(UserData!$C$9&lt;&gt;"Passed","",IF(OR(C350="",B350=""),"",IF(C350=B350,"Passed","Failed")))</f>
        <v/>
      </c>
      <c r="E350" s="10" t="str">
        <f>IF(Sample_30!$C$23="","",Sample_30!$C$23)</f>
        <v/>
      </c>
      <c r="F350" s="80" t="str">
        <f>IF(Sample_30!$G$23="","",Sample_30!$G$23)</f>
        <v/>
      </c>
      <c r="G350" s="80" t="str">
        <f>IF(Sample_30!$H$23="","",Sample_30!$H$23)</f>
        <v/>
      </c>
      <c r="H350" s="81" t="str">
        <f>IF(UserData!$C$9&lt;&gt;"Passed","",IF(OR(G350="",F350=""),"",IF(G350=F350,"Passed","Failed")))</f>
        <v/>
      </c>
      <c r="I350" s="10" t="str">
        <f>IF(Sample_31!$C$23="","",Sample_31!$C$23)</f>
        <v/>
      </c>
      <c r="J350" s="80" t="str">
        <f>IF(Sample_31!$G$23="","",Sample_31!$G$23)</f>
        <v/>
      </c>
      <c r="K350" s="80" t="str">
        <f>IF(Sample_31!$H$23="","",Sample_31!$H$23)</f>
        <v/>
      </c>
      <c r="L350" s="81" t="str">
        <f>IF(UserData!$C$9&lt;&gt;"Passed","",IF(OR(K350="",J350=""),"",IF(K350=J350,"Passed","Failed")))</f>
        <v/>
      </c>
      <c r="M350" s="10" t="str">
        <f>IF(Sample_32!$C$23="","",Sample_32!$C$23)</f>
        <v/>
      </c>
      <c r="N350" s="80" t="str">
        <f>IF(Sample_32!$G$23="","",Sample_32!$G$23)</f>
        <v/>
      </c>
      <c r="O350" s="80" t="str">
        <f>IF(Sample_32!$H$23="","",Sample_32!$H$23)</f>
        <v/>
      </c>
      <c r="P350" s="81" t="str">
        <f>IF(UserData!$C$9&lt;&gt;"Passed","",IF(OR(O350="",N350=""),"",IF(O350=N350,"Passed","Failed")))</f>
        <v/>
      </c>
    </row>
    <row r="351" spans="1:16" ht="22.5" customHeight="1" x14ac:dyDescent="0.25">
      <c r="A351" s="71" t="str">
        <f>IF(Sample_29!$C$24="","",Sample_29!$C$24)</f>
        <v/>
      </c>
      <c r="B351" s="78" t="str">
        <f>IF(Sample_29!$G$24="","",Sample_29!$G$24)</f>
        <v/>
      </c>
      <c r="C351" s="78" t="str">
        <f>IF(Sample_29!$H$24="","",Sample_29!$H$24)</f>
        <v/>
      </c>
      <c r="D351" s="79" t="str">
        <f>IF(UserData!$C$9&lt;&gt;"Passed","",IF(OR(C351="",B351=""),"",IF(C351=B351,"Passed","Failed")))</f>
        <v/>
      </c>
      <c r="E351" s="71" t="str">
        <f>IF(Sample_30!$C$24="","",Sample_30!$C$24)</f>
        <v/>
      </c>
      <c r="F351" s="78" t="str">
        <f>IF(Sample_30!$G$24="","",Sample_30!$G$24)</f>
        <v/>
      </c>
      <c r="G351" s="78" t="str">
        <f>IF(Sample_30!$H$24="","",Sample_30!$H$24)</f>
        <v/>
      </c>
      <c r="H351" s="79" t="str">
        <f>IF(UserData!$C$9&lt;&gt;"Passed","",IF(OR(G351="",F351=""),"",IF(G351=F351,"Passed","Failed")))</f>
        <v/>
      </c>
      <c r="I351" s="71" t="str">
        <f>IF(Sample_31!$C$24="","",Sample_31!$C$24)</f>
        <v/>
      </c>
      <c r="J351" s="78" t="str">
        <f>IF(Sample_31!$G$24="","",Sample_31!$G$24)</f>
        <v/>
      </c>
      <c r="K351" s="78" t="str">
        <f>IF(Sample_31!$H$24="","",Sample_31!$H$24)</f>
        <v/>
      </c>
      <c r="L351" s="79" t="str">
        <f>IF(UserData!$C$9&lt;&gt;"Passed","",IF(OR(K351="",J351=""),"",IF(K351=J351,"Passed","Failed")))</f>
        <v/>
      </c>
      <c r="M351" s="71" t="str">
        <f>IF(Sample_32!$C$24="","",Sample_32!$C$24)</f>
        <v/>
      </c>
      <c r="N351" s="78" t="str">
        <f>IF(Sample_32!$G$24="","",Sample_32!$G$24)</f>
        <v/>
      </c>
      <c r="O351" s="78" t="str">
        <f>IF(Sample_32!$H$24="","",Sample_32!$H$24)</f>
        <v/>
      </c>
      <c r="P351" s="79" t="str">
        <f>IF(UserData!$C$9&lt;&gt;"Passed","",IF(OR(O351="",N351=""),"",IF(O351=N351,"Passed","Failed")))</f>
        <v/>
      </c>
    </row>
    <row r="352" spans="1:16" ht="22.5" customHeight="1" x14ac:dyDescent="0.25">
      <c r="A352" s="10" t="str">
        <f>IF(Sample_29!$C$25="","",Sample_29!$C$25)</f>
        <v/>
      </c>
      <c r="B352" s="80" t="str">
        <f>IF(Sample_29!$G$25="","",Sample_29!$G$25)</f>
        <v/>
      </c>
      <c r="C352" s="80" t="str">
        <f>IF(Sample_29!$H$25="","",Sample_29!$H$25)</f>
        <v/>
      </c>
      <c r="D352" s="81" t="str">
        <f>IF(UserData!$C$9&lt;&gt;"Passed","",IF(OR(C352="",B352=""),"",IF(C352=B352,"Passed","Failed")))</f>
        <v/>
      </c>
      <c r="E352" s="10" t="str">
        <f>IF(Sample_30!$C$25="","",Sample_30!$C$25)</f>
        <v/>
      </c>
      <c r="F352" s="80" t="str">
        <f>IF(Sample_30!$G$25="","",Sample_30!$G$25)</f>
        <v/>
      </c>
      <c r="G352" s="80" t="str">
        <f>IF(Sample_30!$H$25="","",Sample_30!$H$25)</f>
        <v/>
      </c>
      <c r="H352" s="81" t="str">
        <f>IF(UserData!$C$9&lt;&gt;"Passed","",IF(OR(G352="",F352=""),"",IF(G352=F352,"Passed","Failed")))</f>
        <v/>
      </c>
      <c r="I352" s="10" t="str">
        <f>IF(Sample_31!$C$25="","",Sample_31!$C$25)</f>
        <v/>
      </c>
      <c r="J352" s="80" t="str">
        <f>IF(Sample_31!$G$25="","",Sample_31!$G$25)</f>
        <v/>
      </c>
      <c r="K352" s="80" t="str">
        <f>IF(Sample_31!$H$25="","",Sample_31!$H$25)</f>
        <v/>
      </c>
      <c r="L352" s="81" t="str">
        <f>IF(UserData!$C$9&lt;&gt;"Passed","",IF(OR(K352="",J352=""),"",IF(K352=J352,"Passed","Failed")))</f>
        <v/>
      </c>
      <c r="M352" s="10" t="str">
        <f>IF(Sample_32!$C$25="","",Sample_32!$C$25)</f>
        <v/>
      </c>
      <c r="N352" s="80" t="str">
        <f>IF(Sample_32!$G$25="","",Sample_32!$G$25)</f>
        <v/>
      </c>
      <c r="O352" s="80" t="str">
        <f>IF(Sample_32!$H$25="","",Sample_32!$H$25)</f>
        <v/>
      </c>
      <c r="P352" s="81" t="str">
        <f>IF(UserData!$C$9&lt;&gt;"Passed","",IF(OR(O352="",N352=""),"",IF(O352=N352,"Passed","Failed")))</f>
        <v/>
      </c>
    </row>
    <row r="353" spans="1:16" ht="22.5" customHeight="1" x14ac:dyDescent="0.25">
      <c r="A353" s="71" t="str">
        <f>IF(Sample_29!$C$26="","",Sample_29!$C$26)</f>
        <v/>
      </c>
      <c r="B353" s="78" t="str">
        <f>IF(Sample_29!$G$26="","",Sample_29!$G$26)</f>
        <v/>
      </c>
      <c r="C353" s="78" t="str">
        <f>IF(Sample_29!$H$26="","",Sample_29!$H$26)</f>
        <v/>
      </c>
      <c r="D353" s="79" t="str">
        <f>IF(UserData!$C$9&lt;&gt;"Passed","",IF(OR(C353="",B353=""),"",IF(C353=B353,"Passed","Failed")))</f>
        <v/>
      </c>
      <c r="E353" s="71" t="str">
        <f>IF(Sample_30!$C$26="","",Sample_30!$C$26)</f>
        <v/>
      </c>
      <c r="F353" s="78" t="str">
        <f>IF(Sample_30!$G$26="","",Sample_30!$G$26)</f>
        <v/>
      </c>
      <c r="G353" s="78" t="str">
        <f>IF(Sample_30!$H$26="","",Sample_30!$H$26)</f>
        <v/>
      </c>
      <c r="H353" s="79" t="str">
        <f>IF(UserData!$C$9&lt;&gt;"Passed","",IF(OR(G353="",F353=""),"",IF(G353=F353,"Passed","Failed")))</f>
        <v/>
      </c>
      <c r="I353" s="71" t="str">
        <f>IF(Sample_31!$C$26="","",Sample_31!$C$26)</f>
        <v/>
      </c>
      <c r="J353" s="78" t="str">
        <f>IF(Sample_31!$G$26="","",Sample_31!$G$26)</f>
        <v/>
      </c>
      <c r="K353" s="78" t="str">
        <f>IF(Sample_31!$H$26="","",Sample_31!$H$26)</f>
        <v/>
      </c>
      <c r="L353" s="79" t="str">
        <f>IF(UserData!$C$9&lt;&gt;"Passed","",IF(OR(K353="",J353=""),"",IF(K353=J353,"Passed","Failed")))</f>
        <v/>
      </c>
      <c r="M353" s="71" t="str">
        <f>IF(Sample_32!$C$26="","",Sample_32!$C$26)</f>
        <v/>
      </c>
      <c r="N353" s="78" t="str">
        <f>IF(Sample_32!$G$26="","",Sample_32!$G$26)</f>
        <v/>
      </c>
      <c r="O353" s="78" t="str">
        <f>IF(Sample_32!$H$26="","",Sample_32!$H$26)</f>
        <v/>
      </c>
      <c r="P353" s="79" t="str">
        <f>IF(UserData!$C$9&lt;&gt;"Passed","",IF(OR(O353="",N353=""),"",IF(O353=N353,"Passed","Failed")))</f>
        <v/>
      </c>
    </row>
    <row r="354" spans="1:16" ht="22.5" customHeight="1" x14ac:dyDescent="0.25">
      <c r="A354" s="10" t="str">
        <f>IF(Sample_29!$C$27="","",Sample_29!$C$27)</f>
        <v/>
      </c>
      <c r="B354" s="80" t="str">
        <f>IF(Sample_29!$G$27="","",Sample_29!$G$27)</f>
        <v/>
      </c>
      <c r="C354" s="80" t="str">
        <f>IF(Sample_29!$H$27="","",Sample_29!$H$27)</f>
        <v/>
      </c>
      <c r="D354" s="81" t="str">
        <f>IF(UserData!$C$9&lt;&gt;"Passed","",IF(OR(C354="",B354=""),"",IF(C354=B354,"Passed","Failed")))</f>
        <v/>
      </c>
      <c r="E354" s="10" t="str">
        <f>IF(Sample_30!$C$27="","",Sample_30!$C$27)</f>
        <v/>
      </c>
      <c r="F354" s="80" t="str">
        <f>IF(Sample_30!$G$27="","",Sample_30!$G$27)</f>
        <v/>
      </c>
      <c r="G354" s="80" t="str">
        <f>IF(Sample_30!$H$27="","",Sample_30!$H$27)</f>
        <v/>
      </c>
      <c r="H354" s="81" t="str">
        <f>IF(UserData!$C$9&lt;&gt;"Passed","",IF(OR(G354="",F354=""),"",IF(G354=F354,"Passed","Failed")))</f>
        <v/>
      </c>
      <c r="I354" s="10" t="str">
        <f>IF(Sample_31!$C$27="","",Sample_31!$C$27)</f>
        <v/>
      </c>
      <c r="J354" s="80" t="str">
        <f>IF(Sample_31!$G$27="","",Sample_31!$G$27)</f>
        <v/>
      </c>
      <c r="K354" s="80" t="str">
        <f>IF(Sample_31!$H$27="","",Sample_31!$H$27)</f>
        <v/>
      </c>
      <c r="L354" s="81" t="str">
        <f>IF(UserData!$C$9&lt;&gt;"Passed","",IF(OR(K354="",J354=""),"",IF(K354=J354,"Passed","Failed")))</f>
        <v/>
      </c>
      <c r="M354" s="10" t="str">
        <f>IF(Sample_32!$C$27="","",Sample_32!$C$27)</f>
        <v/>
      </c>
      <c r="N354" s="80" t="str">
        <f>IF(Sample_32!$G$27="","",Sample_32!$G$27)</f>
        <v/>
      </c>
      <c r="O354" s="80" t="str">
        <f>IF(Sample_32!$H$27="","",Sample_32!$H$27)</f>
        <v/>
      </c>
      <c r="P354" s="81" t="str">
        <f>IF(UserData!$C$9&lt;&gt;"Passed","",IF(OR(O354="",N354=""),"",IF(O354=N354,"Passed","Failed")))</f>
        <v/>
      </c>
    </row>
    <row r="355" spans="1:16" ht="22.5" customHeight="1" x14ac:dyDescent="0.25">
      <c r="A355" s="71" t="str">
        <f>IF(Sample_29!$C$28="","",Sample_29!$C$28)</f>
        <v/>
      </c>
      <c r="B355" s="78" t="str">
        <f>IF(Sample_29!$G$28="","",Sample_29!$G$28)</f>
        <v/>
      </c>
      <c r="C355" s="78" t="str">
        <f>IF(Sample_29!$H$28="","",Sample_29!$H$28)</f>
        <v/>
      </c>
      <c r="D355" s="79" t="str">
        <f>IF(UserData!$C$9&lt;&gt;"Passed","",IF(OR(C355="",B355=""),"",IF(C355=B355,"Passed","Failed")))</f>
        <v/>
      </c>
      <c r="E355" s="71" t="str">
        <f>IF(Sample_30!$C$28="","",Sample_30!$C$28)</f>
        <v/>
      </c>
      <c r="F355" s="78" t="str">
        <f>IF(Sample_30!$G$28="","",Sample_30!$G$28)</f>
        <v/>
      </c>
      <c r="G355" s="78" t="str">
        <f>IF(Sample_30!$H$28="","",Sample_30!$H$28)</f>
        <v/>
      </c>
      <c r="H355" s="79" t="str">
        <f>IF(UserData!$C$9&lt;&gt;"Passed","",IF(OR(G355="",F355=""),"",IF(G355=F355,"Passed","Failed")))</f>
        <v/>
      </c>
      <c r="I355" s="71" t="str">
        <f>IF(Sample_31!$C$28="","",Sample_31!$C$28)</f>
        <v/>
      </c>
      <c r="J355" s="78" t="str">
        <f>IF(Sample_31!$G$28="","",Sample_31!$G$28)</f>
        <v/>
      </c>
      <c r="K355" s="78" t="str">
        <f>IF(Sample_31!$H$28="","",Sample_31!$H$28)</f>
        <v/>
      </c>
      <c r="L355" s="79" t="str">
        <f>IF(UserData!$C$9&lt;&gt;"Passed","",IF(OR(K355="",J355=""),"",IF(K355=J355,"Passed","Failed")))</f>
        <v/>
      </c>
      <c r="M355" s="71" t="str">
        <f>IF(Sample_32!$C$28="","",Sample_32!$C$28)</f>
        <v/>
      </c>
      <c r="N355" s="78" t="str">
        <f>IF(Sample_32!$G$28="","",Sample_32!$G$28)</f>
        <v/>
      </c>
      <c r="O355" s="78" t="str">
        <f>IF(Sample_32!$H$28="","",Sample_32!$H$28)</f>
        <v/>
      </c>
      <c r="P355" s="79" t="str">
        <f>IF(UserData!$C$9&lt;&gt;"Passed","",IF(OR(O355="",N355=""),"",IF(O355=N355,"Passed","Failed")))</f>
        <v/>
      </c>
    </row>
    <row r="356" spans="1:16" ht="22.5" customHeight="1" x14ac:dyDescent="0.25">
      <c r="A356" s="10" t="str">
        <f>IF(Sample_29!$C$29="","",Sample_29!$C$29)</f>
        <v/>
      </c>
      <c r="B356" s="80" t="str">
        <f>IF(Sample_29!$G$29="","",Sample_29!$G$29)</f>
        <v/>
      </c>
      <c r="C356" s="80" t="str">
        <f>IF(Sample_29!$H$29="","",Sample_29!$H$29)</f>
        <v/>
      </c>
      <c r="D356" s="81" t="str">
        <f>IF(UserData!$C$9&lt;&gt;"Passed","",IF(OR(C356="",B356=""),"",IF(C356=B356,"Passed","Failed")))</f>
        <v/>
      </c>
      <c r="E356" s="10" t="str">
        <f>IF(Sample_30!$C$29="","",Sample_30!$C$29)</f>
        <v/>
      </c>
      <c r="F356" s="80" t="str">
        <f>IF(Sample_30!$G$29="","",Sample_30!$G$29)</f>
        <v/>
      </c>
      <c r="G356" s="80" t="str">
        <f>IF(Sample_30!$H$29="","",Sample_30!$H$29)</f>
        <v/>
      </c>
      <c r="H356" s="81" t="str">
        <f>IF(UserData!$C$9&lt;&gt;"Passed","",IF(OR(G356="",F356=""),"",IF(G356=F356,"Passed","Failed")))</f>
        <v/>
      </c>
      <c r="I356" s="10" t="str">
        <f>IF(Sample_31!$C$29="","",Sample_31!$C$29)</f>
        <v/>
      </c>
      <c r="J356" s="80" t="str">
        <f>IF(Sample_31!$G$29="","",Sample_31!$G$29)</f>
        <v/>
      </c>
      <c r="K356" s="80" t="str">
        <f>IF(Sample_31!$H$29="","",Sample_31!$H$29)</f>
        <v/>
      </c>
      <c r="L356" s="81" t="str">
        <f>IF(UserData!$C$9&lt;&gt;"Passed","",IF(OR(K356="",J356=""),"",IF(K356=J356,"Passed","Failed")))</f>
        <v/>
      </c>
      <c r="M356" s="10" t="str">
        <f>IF(Sample_32!$C$29="","",Sample_32!$C$29)</f>
        <v/>
      </c>
      <c r="N356" s="80" t="str">
        <f>IF(Sample_32!$G$29="","",Sample_32!$G$29)</f>
        <v/>
      </c>
      <c r="O356" s="80" t="str">
        <f>IF(Sample_32!$H$29="","",Sample_32!$H$29)</f>
        <v/>
      </c>
      <c r="P356" s="81" t="str">
        <f>IF(UserData!$C$9&lt;&gt;"Passed","",IF(OR(O356="",N356=""),"",IF(O356=N356,"Passed","Failed")))</f>
        <v/>
      </c>
    </row>
    <row r="357" spans="1:16" ht="22.5" customHeight="1" x14ac:dyDescent="0.25">
      <c r="A357" s="71" t="str">
        <f>IF(Sample_29!$C$30="","",Sample_29!$C$30)</f>
        <v/>
      </c>
      <c r="B357" s="78" t="str">
        <f>IF(Sample_29!$G$30="","",Sample_29!$G$30)</f>
        <v/>
      </c>
      <c r="C357" s="78" t="str">
        <f>IF(Sample_29!$H$30="","",Sample_29!$H$30)</f>
        <v/>
      </c>
      <c r="D357" s="79" t="str">
        <f>IF(UserData!$C$9&lt;&gt;"Passed","",IF(OR(C357="",B357=""),"",IF(C357=B357,"Passed","Failed")))</f>
        <v/>
      </c>
      <c r="E357" s="71" t="str">
        <f>IF(Sample_30!$C$30="","",Sample_30!$C$30)</f>
        <v/>
      </c>
      <c r="F357" s="78" t="str">
        <f>IF(Sample_30!$G$30="","",Sample_30!$G$30)</f>
        <v/>
      </c>
      <c r="G357" s="78" t="str">
        <f>IF(Sample_30!$H$30="","",Sample_30!$H$30)</f>
        <v/>
      </c>
      <c r="H357" s="79" t="str">
        <f>IF(UserData!$C$9&lt;&gt;"Passed","",IF(OR(G357="",F357=""),"",IF(G357=F357,"Passed","Failed")))</f>
        <v/>
      </c>
      <c r="I357" s="71" t="str">
        <f>IF(Sample_31!$C$30="","",Sample_31!$C$30)</f>
        <v/>
      </c>
      <c r="J357" s="78" t="str">
        <f>IF(Sample_31!$G$30="","",Sample_31!$G$30)</f>
        <v/>
      </c>
      <c r="K357" s="78" t="str">
        <f>IF(Sample_31!$H$30="","",Sample_31!$H$30)</f>
        <v/>
      </c>
      <c r="L357" s="79" t="str">
        <f>IF(UserData!$C$9&lt;&gt;"Passed","",IF(OR(K357="",J357=""),"",IF(K357=J357,"Passed","Failed")))</f>
        <v/>
      </c>
      <c r="M357" s="71" t="str">
        <f>IF(Sample_32!$C$30="","",Sample_32!$C$30)</f>
        <v/>
      </c>
      <c r="N357" s="78" t="str">
        <f>IF(Sample_32!$G$30="","",Sample_32!$G$30)</f>
        <v/>
      </c>
      <c r="O357" s="78" t="str">
        <f>IF(Sample_32!$H$30="","",Sample_32!$H$30)</f>
        <v/>
      </c>
      <c r="P357" s="79" t="str">
        <f>IF(UserData!$C$9&lt;&gt;"Passed","",IF(OR(O357="",N357=""),"",IF(O357=N357,"Passed","Failed")))</f>
        <v/>
      </c>
    </row>
    <row r="358" spans="1:16" ht="22.5" customHeight="1" x14ac:dyDescent="0.25">
      <c r="A358" s="10" t="str">
        <f>IF(Sample_29!$C$31="","",Sample_29!$C$31)</f>
        <v/>
      </c>
      <c r="B358" s="80" t="str">
        <f>IF(Sample_29!$G$31="","",Sample_29!$G$31)</f>
        <v/>
      </c>
      <c r="C358" s="80" t="str">
        <f>IF(Sample_29!$H$31="","",Sample_29!$H$31)</f>
        <v/>
      </c>
      <c r="D358" s="81" t="str">
        <f>IF(UserData!$C$9&lt;&gt;"Passed","",IF(OR(C358="",B358=""),"",IF(C358=B358,"Passed","Failed")))</f>
        <v/>
      </c>
      <c r="E358" s="10" t="str">
        <f>IF(Sample_30!$C$31="","",Sample_30!$C$31)</f>
        <v/>
      </c>
      <c r="F358" s="80" t="str">
        <f>IF(Sample_30!$G$31="","",Sample_30!$G$31)</f>
        <v/>
      </c>
      <c r="G358" s="80" t="str">
        <f>IF(Sample_30!$H$31="","",Sample_30!$H$31)</f>
        <v/>
      </c>
      <c r="H358" s="81" t="str">
        <f>IF(UserData!$C$9&lt;&gt;"Passed","",IF(OR(G358="",F358=""),"",IF(G358=F358,"Passed","Failed")))</f>
        <v/>
      </c>
      <c r="I358" s="10" t="str">
        <f>IF(Sample_31!$C$31="","",Sample_31!$C$31)</f>
        <v/>
      </c>
      <c r="J358" s="80" t="str">
        <f>IF(Sample_31!$G$31="","",Sample_31!$G$31)</f>
        <v/>
      </c>
      <c r="K358" s="80" t="str">
        <f>IF(Sample_31!$H$31="","",Sample_31!$H$31)</f>
        <v/>
      </c>
      <c r="L358" s="81" t="str">
        <f>IF(UserData!$C$9&lt;&gt;"Passed","",IF(OR(K358="",J358=""),"",IF(K358=J358,"Passed","Failed")))</f>
        <v/>
      </c>
      <c r="M358" s="10" t="str">
        <f>IF(Sample_32!$C$31="","",Sample_32!$C$31)</f>
        <v/>
      </c>
      <c r="N358" s="80" t="str">
        <f>IF(Sample_32!$G$31="","",Sample_32!$G$31)</f>
        <v/>
      </c>
      <c r="O358" s="80" t="str">
        <f>IF(Sample_32!$H$31="","",Sample_32!$H$31)</f>
        <v/>
      </c>
      <c r="P358" s="81" t="str">
        <f>IF(UserData!$C$9&lt;&gt;"Passed","",IF(OR(O358="",N358=""),"",IF(O358=N358,"Passed","Failed")))</f>
        <v/>
      </c>
    </row>
    <row r="359" spans="1:16" ht="22.5" customHeight="1" x14ac:dyDescent="0.25">
      <c r="A359" s="71" t="str">
        <f>IF(Sample_29!$C$32="","",Sample_29!$C$32)</f>
        <v/>
      </c>
      <c r="B359" s="78" t="str">
        <f>IF(Sample_29!$G$32="","",Sample_29!$G$32)</f>
        <v/>
      </c>
      <c r="C359" s="78" t="str">
        <f>IF(Sample_29!$H$32="","",Sample_29!$H$32)</f>
        <v/>
      </c>
      <c r="D359" s="79" t="str">
        <f>IF(UserData!$C$9&lt;&gt;"Passed","",IF(OR(C359="",B359=""),"",IF(C359=B359,"Passed","Failed")))</f>
        <v/>
      </c>
      <c r="E359" s="71" t="str">
        <f>IF(Sample_30!$C$32="","",Sample_30!$C$32)</f>
        <v/>
      </c>
      <c r="F359" s="78" t="str">
        <f>IF(Sample_30!$G$32="","",Sample_30!$G$32)</f>
        <v/>
      </c>
      <c r="G359" s="78" t="str">
        <f>IF(Sample_30!$H$32="","",Sample_30!$H$32)</f>
        <v/>
      </c>
      <c r="H359" s="79" t="str">
        <f>IF(UserData!$C$9&lt;&gt;"Passed","",IF(OR(G359="",F359=""),"",IF(G359=F359,"Passed","Failed")))</f>
        <v/>
      </c>
      <c r="I359" s="71" t="str">
        <f>IF(Sample_31!$C$32="","",Sample_31!$C$32)</f>
        <v/>
      </c>
      <c r="J359" s="78" t="str">
        <f>IF(Sample_31!$G$32="","",Sample_31!$G$32)</f>
        <v/>
      </c>
      <c r="K359" s="78" t="str">
        <f>IF(Sample_31!$H$32="","",Sample_31!$H$32)</f>
        <v/>
      </c>
      <c r="L359" s="79" t="str">
        <f>IF(UserData!$C$9&lt;&gt;"Passed","",IF(OR(K359="",J359=""),"",IF(K359=J359,"Passed","Failed")))</f>
        <v/>
      </c>
      <c r="M359" s="71" t="str">
        <f>IF(Sample_32!$C$32="","",Sample_32!$C$32)</f>
        <v/>
      </c>
      <c r="N359" s="78" t="str">
        <f>IF(Sample_32!$G$32="","",Sample_32!$G$32)</f>
        <v/>
      </c>
      <c r="O359" s="78" t="str">
        <f>IF(Sample_32!$H$32="","",Sample_32!$H$32)</f>
        <v/>
      </c>
      <c r="P359" s="79" t="str">
        <f>IF(UserData!$C$9&lt;&gt;"Passed","",IF(OR(O359="",N359=""),"",IF(O359=N359,"Passed","Failed")))</f>
        <v/>
      </c>
    </row>
    <row r="360" spans="1:16" ht="22.5" customHeight="1" x14ac:dyDescent="0.25">
      <c r="A360" s="10" t="str">
        <f>IF(Sample_29!$C$33="","",Sample_29!$C$33)</f>
        <v/>
      </c>
      <c r="B360" s="80" t="str">
        <f>IF(Sample_29!$G$33="","",Sample_29!$G$33)</f>
        <v/>
      </c>
      <c r="C360" s="80" t="str">
        <f>IF(Sample_29!$H$33="","",Sample_29!$H$33)</f>
        <v/>
      </c>
      <c r="D360" s="81" t="str">
        <f>IF(UserData!$C$9&lt;&gt;"Passed","",IF(OR(C360="",B360=""),"",IF(C360=B360,"Passed","Failed")))</f>
        <v/>
      </c>
      <c r="E360" s="10" t="str">
        <f>IF(Sample_30!$C$33="","",Sample_30!$C$33)</f>
        <v/>
      </c>
      <c r="F360" s="80" t="str">
        <f>IF(Sample_30!$G$33="","",Sample_30!$G$33)</f>
        <v/>
      </c>
      <c r="G360" s="80" t="str">
        <f>IF(Sample_30!$H$33="","",Sample_30!$H$33)</f>
        <v/>
      </c>
      <c r="H360" s="81" t="str">
        <f>IF(UserData!$C$9&lt;&gt;"Passed","",IF(OR(G360="",F360=""),"",IF(G360=F360,"Passed","Failed")))</f>
        <v/>
      </c>
      <c r="I360" s="10" t="str">
        <f>IF(Sample_31!$C$33="","",Sample_31!$C$33)</f>
        <v/>
      </c>
      <c r="J360" s="80" t="str">
        <f>IF(Sample_31!$G$33="","",Sample_31!$G$33)</f>
        <v/>
      </c>
      <c r="K360" s="80" t="str">
        <f>IF(Sample_31!$H$33="","",Sample_31!$H$33)</f>
        <v/>
      </c>
      <c r="L360" s="81" t="str">
        <f>IF(UserData!$C$9&lt;&gt;"Passed","",IF(OR(K360="",J360=""),"",IF(K360=J360,"Passed","Failed")))</f>
        <v/>
      </c>
      <c r="M360" s="10" t="str">
        <f>IF(Sample_32!$C$33="","",Sample_32!$C$33)</f>
        <v/>
      </c>
      <c r="N360" s="80" t="str">
        <f>IF(Sample_32!$G$33="","",Sample_32!$G$33)</f>
        <v/>
      </c>
      <c r="O360" s="80" t="str">
        <f>IF(Sample_32!$H$33="","",Sample_32!$H$33)</f>
        <v/>
      </c>
      <c r="P360" s="81" t="str">
        <f>IF(UserData!$C$9&lt;&gt;"Passed","",IF(OR(O360="",N360=""),"",IF(O360=N360,"Passed","Failed")))</f>
        <v/>
      </c>
    </row>
    <row r="361" spans="1:16" ht="22.5" customHeight="1" x14ac:dyDescent="0.25">
      <c r="A361" s="71" t="str">
        <f>IF(Sample_29!$C$34="","",Sample_29!$C$34)</f>
        <v/>
      </c>
      <c r="B361" s="78" t="str">
        <f>IF(Sample_29!$G$34="","",Sample_29!$G$34)</f>
        <v/>
      </c>
      <c r="C361" s="78" t="str">
        <f>IF(Sample_29!$H$34="","",Sample_29!$H$34)</f>
        <v/>
      </c>
      <c r="D361" s="79" t="str">
        <f>IF(UserData!$C$9&lt;&gt;"Passed","",IF(OR(C361="",B361=""),"",IF(C361=B361,"Passed","Failed")))</f>
        <v/>
      </c>
      <c r="E361" s="71" t="str">
        <f>IF(Sample_30!$C$34="","",Sample_30!$C$34)</f>
        <v/>
      </c>
      <c r="F361" s="78" t="str">
        <f>IF(Sample_30!$G$34="","",Sample_30!$G$34)</f>
        <v/>
      </c>
      <c r="G361" s="78" t="str">
        <f>IF(Sample_30!$H$34="","",Sample_30!$H$34)</f>
        <v/>
      </c>
      <c r="H361" s="79" t="str">
        <f>IF(UserData!$C$9&lt;&gt;"Passed","",IF(OR(G361="",F361=""),"",IF(G361=F361,"Passed","Failed")))</f>
        <v/>
      </c>
      <c r="I361" s="71" t="str">
        <f>IF(Sample_31!$C$34="","",Sample_31!$C$34)</f>
        <v/>
      </c>
      <c r="J361" s="78" t="str">
        <f>IF(Sample_31!$G$34="","",Sample_31!$G$34)</f>
        <v/>
      </c>
      <c r="K361" s="78" t="str">
        <f>IF(Sample_31!$H$34="","",Sample_31!$H$34)</f>
        <v/>
      </c>
      <c r="L361" s="79" t="str">
        <f>IF(UserData!$C$9&lt;&gt;"Passed","",IF(OR(K361="",J361=""),"",IF(K361=J361,"Passed","Failed")))</f>
        <v/>
      </c>
      <c r="M361" s="71" t="str">
        <f>IF(Sample_32!$C$34="","",Sample_32!$C$34)</f>
        <v/>
      </c>
      <c r="N361" s="78" t="str">
        <f>IF(Sample_32!$G$34="","",Sample_32!$G$34)</f>
        <v/>
      </c>
      <c r="O361" s="78" t="str">
        <f>IF(Sample_32!$H$34="","",Sample_32!$H$34)</f>
        <v/>
      </c>
      <c r="P361" s="79" t="str">
        <f>IF(UserData!$C$9&lt;&gt;"Passed","",IF(OR(O361="",N361=""),"",IF(O361=N361,"Passed","Failed")))</f>
        <v/>
      </c>
    </row>
    <row r="362" spans="1:16" ht="22.5" customHeight="1" x14ac:dyDescent="0.25">
      <c r="A362" s="10" t="str">
        <f>IF(Sample_29!$C$35="","",Sample_29!$C$35)</f>
        <v/>
      </c>
      <c r="B362" s="80" t="str">
        <f>IF(Sample_29!$G$35="","",Sample_29!$G$35)</f>
        <v/>
      </c>
      <c r="C362" s="80" t="str">
        <f>IF(Sample_29!$H$35="","",Sample_29!$H$35)</f>
        <v/>
      </c>
      <c r="D362" s="81" t="str">
        <f>IF(UserData!$C$9&lt;&gt;"Passed","",IF(OR(C362="",B362=""),"",IF(C362=B362,"Passed","Failed")))</f>
        <v/>
      </c>
      <c r="E362" s="10" t="str">
        <f>IF(Sample_30!$C$35="","",Sample_30!$C$35)</f>
        <v/>
      </c>
      <c r="F362" s="80" t="str">
        <f>IF(Sample_30!$G$35="","",Sample_30!$G$35)</f>
        <v/>
      </c>
      <c r="G362" s="80" t="str">
        <f>IF(Sample_30!$H$35="","",Sample_30!$H$35)</f>
        <v/>
      </c>
      <c r="H362" s="81" t="str">
        <f>IF(UserData!$C$9&lt;&gt;"Passed","",IF(OR(G362="",F362=""),"",IF(G362=F362,"Passed","Failed")))</f>
        <v/>
      </c>
      <c r="I362" s="10" t="str">
        <f>IF(Sample_31!$C$35="","",Sample_31!$C$35)</f>
        <v/>
      </c>
      <c r="J362" s="80" t="str">
        <f>IF(Sample_31!$G$35="","",Sample_31!$G$35)</f>
        <v/>
      </c>
      <c r="K362" s="80" t="str">
        <f>IF(Sample_31!$H$35="","",Sample_31!$H$35)</f>
        <v/>
      </c>
      <c r="L362" s="81" t="str">
        <f>IF(UserData!$C$9&lt;&gt;"Passed","",IF(OR(K362="",J362=""),"",IF(K362=J362,"Passed","Failed")))</f>
        <v/>
      </c>
      <c r="M362" s="10" t="str">
        <f>IF(Sample_32!$C$35="","",Sample_32!$C$35)</f>
        <v/>
      </c>
      <c r="N362" s="80" t="str">
        <f>IF(Sample_32!$G$35="","",Sample_32!$G$35)</f>
        <v/>
      </c>
      <c r="O362" s="80" t="str">
        <f>IF(Sample_32!$H$35="","",Sample_32!$H$35)</f>
        <v/>
      </c>
      <c r="P362" s="81" t="str">
        <f>IF(UserData!$C$9&lt;&gt;"Passed","",IF(OR(O362="",N362=""),"",IF(O362=N362,"Passed","Failed")))</f>
        <v/>
      </c>
    </row>
    <row r="363" spans="1:16" ht="22.5" customHeight="1" x14ac:dyDescent="0.25">
      <c r="A363" s="71" t="str">
        <f>IF(Sample_29!$C$36="","",Sample_29!$C$36)</f>
        <v/>
      </c>
      <c r="B363" s="78" t="str">
        <f>IF(Sample_29!$G$36="","",Sample_29!$G$36)</f>
        <v/>
      </c>
      <c r="C363" s="78" t="str">
        <f>IF(Sample_29!$H$36="","",Sample_29!$H$36)</f>
        <v/>
      </c>
      <c r="D363" s="79" t="str">
        <f>IF(UserData!$C$9&lt;&gt;"Passed","",IF(OR(C363="",B363=""),"",IF(C363=B363,"Passed","Failed")))</f>
        <v/>
      </c>
      <c r="E363" s="71" t="str">
        <f>IF(Sample_30!$C$36="","",Sample_30!$C$36)</f>
        <v/>
      </c>
      <c r="F363" s="78" t="str">
        <f>IF(Sample_30!$G$36="","",Sample_30!$G$36)</f>
        <v/>
      </c>
      <c r="G363" s="78" t="str">
        <f>IF(Sample_30!$H$36="","",Sample_30!$H$36)</f>
        <v/>
      </c>
      <c r="H363" s="79" t="str">
        <f>IF(UserData!$C$9&lt;&gt;"Passed","",IF(OR(G363="",F363=""),"",IF(G363=F363,"Passed","Failed")))</f>
        <v/>
      </c>
      <c r="I363" s="71" t="str">
        <f>IF(Sample_31!$C$36="","",Sample_31!$C$36)</f>
        <v/>
      </c>
      <c r="J363" s="78" t="str">
        <f>IF(Sample_31!$G$36="","",Sample_31!$G$36)</f>
        <v/>
      </c>
      <c r="K363" s="78" t="str">
        <f>IF(Sample_31!$H$36="","",Sample_31!$H$36)</f>
        <v/>
      </c>
      <c r="L363" s="79" t="str">
        <f>IF(UserData!$C$9&lt;&gt;"Passed","",IF(OR(K363="",J363=""),"",IF(K363=J363,"Passed","Failed")))</f>
        <v/>
      </c>
      <c r="M363" s="71" t="str">
        <f>IF(Sample_32!$C$36="","",Sample_32!$C$36)</f>
        <v/>
      </c>
      <c r="N363" s="78" t="str">
        <f>IF(Sample_32!$G$36="","",Sample_32!$G$36)</f>
        <v/>
      </c>
      <c r="O363" s="78" t="str">
        <f>IF(Sample_32!$H$36="","",Sample_32!$H$36)</f>
        <v/>
      </c>
      <c r="P363" s="79" t="str">
        <f>IF(UserData!$C$9&lt;&gt;"Passed","",IF(OR(O363="",N363=""),"",IF(O363=N363,"Passed","Failed")))</f>
        <v/>
      </c>
    </row>
    <row r="364" spans="1:16" ht="22.5" customHeight="1" x14ac:dyDescent="0.25">
      <c r="A364" s="10" t="str">
        <f>IF(Sample_29!$C$37="","",Sample_29!$C$37)</f>
        <v/>
      </c>
      <c r="B364" s="80" t="str">
        <f>IF(Sample_29!$G$37="","",Sample_29!$G$37)</f>
        <v/>
      </c>
      <c r="C364" s="80" t="str">
        <f>IF(Sample_29!$H$37="","",Sample_29!$H$37)</f>
        <v/>
      </c>
      <c r="D364" s="81" t="str">
        <f>IF(UserData!$C$9&lt;&gt;"Passed","",IF(OR(C364="",B364=""),"",IF(C364=B364,"Passed","Failed")))</f>
        <v/>
      </c>
      <c r="E364" s="10" t="str">
        <f>IF(Sample_30!$C$37="","",Sample_30!$C$37)</f>
        <v/>
      </c>
      <c r="F364" s="80" t="str">
        <f>IF(Sample_30!$G$37="","",Sample_30!$G$37)</f>
        <v/>
      </c>
      <c r="G364" s="80" t="str">
        <f>IF(Sample_30!$H$37="","",Sample_30!$H$37)</f>
        <v/>
      </c>
      <c r="H364" s="81" t="str">
        <f>IF(UserData!$C$9&lt;&gt;"Passed","",IF(OR(G364="",F364=""),"",IF(G364=F364,"Passed","Failed")))</f>
        <v/>
      </c>
      <c r="I364" s="10" t="str">
        <f>IF(Sample_31!$C$37="","",Sample_31!$C$37)</f>
        <v/>
      </c>
      <c r="J364" s="80" t="str">
        <f>IF(Sample_31!$G$37="","",Sample_31!$G$37)</f>
        <v/>
      </c>
      <c r="K364" s="80" t="str">
        <f>IF(Sample_31!$H$37="","",Sample_31!$H$37)</f>
        <v/>
      </c>
      <c r="L364" s="81" t="str">
        <f>IF(UserData!$C$9&lt;&gt;"Passed","",IF(OR(K364="",J364=""),"",IF(K364=J364,"Passed","Failed")))</f>
        <v/>
      </c>
      <c r="M364" s="10" t="str">
        <f>IF(Sample_32!$C$37="","",Sample_32!$C$37)</f>
        <v/>
      </c>
      <c r="N364" s="80" t="str">
        <f>IF(Sample_32!$G$37="","",Sample_32!$G$37)</f>
        <v/>
      </c>
      <c r="O364" s="80" t="str">
        <f>IF(Sample_32!$H$37="","",Sample_32!$H$37)</f>
        <v/>
      </c>
      <c r="P364" s="81" t="str">
        <f>IF(UserData!$C$9&lt;&gt;"Passed","",IF(OR(O364="",N364=""),"",IF(O364=N364,"Passed","Failed")))</f>
        <v/>
      </c>
    </row>
    <row r="365" spans="1:16" ht="22.5" customHeight="1" thickBot="1" x14ac:dyDescent="0.3">
      <c r="A365" s="71" t="str">
        <f>IF(Sample_29!$C$38="","",Sample_29!$C$38)</f>
        <v/>
      </c>
      <c r="B365" s="78" t="str">
        <f>IF(Sample_29!G325="","",Sample_29!G325)</f>
        <v/>
      </c>
      <c r="C365" s="78" t="str">
        <f>IF(Sample_29!$H$38="","",Sample_29!$H$38)</f>
        <v/>
      </c>
      <c r="D365" s="79" t="str">
        <f>IF(UserData!$C$9&lt;&gt;"Passed","",IF(OR(C365="",B365=""),"",IF(C365=B365,"Passed","Failed")))</f>
        <v/>
      </c>
      <c r="E365" s="71" t="str">
        <f>IF(Sample_30!$C$38="","",Sample_30!$C$38)</f>
        <v/>
      </c>
      <c r="F365" s="78" t="str">
        <f>IF(Sample_30!K325="","",Sample_30!K325)</f>
        <v/>
      </c>
      <c r="G365" s="78" t="str">
        <f>IF(Sample_30!$H$38="","",Sample_30!$H$38)</f>
        <v/>
      </c>
      <c r="H365" s="79" t="str">
        <f>IF(UserData!$C$9&lt;&gt;"Passed","",IF(OR(G365="",F365=""),"",IF(G365=F365,"Passed","Failed")))</f>
        <v/>
      </c>
      <c r="I365" s="71" t="str">
        <f>IF(Sample_31!$C$38="","",Sample_31!$C$38)</f>
        <v/>
      </c>
      <c r="J365" s="78" t="str">
        <f>IF(Sample_31!O325="","",Sample_31!O325)</f>
        <v/>
      </c>
      <c r="K365" s="78" t="str">
        <f>IF(Sample_31!$H$38="","",Sample_31!$H$38)</f>
        <v/>
      </c>
      <c r="L365" s="79" t="str">
        <f>IF(UserData!$C$9&lt;&gt;"Passed","",IF(OR(K365="",J365=""),"",IF(K365=J365,"Passed","Failed")))</f>
        <v/>
      </c>
      <c r="M365" s="71" t="str">
        <f>IF(Sample_32!$C$38="","",Sample_32!$C$38)</f>
        <v/>
      </c>
      <c r="N365" s="78" t="str">
        <f>IF(Sample_32!S325="","",Sample_32!S325)</f>
        <v/>
      </c>
      <c r="O365" s="78" t="str">
        <f>IF(Sample_32!$H$38="","",Sample_32!$H$38)</f>
        <v/>
      </c>
      <c r="P365" s="79" t="str">
        <f>IF(UserData!$C$9&lt;&gt;"Passed","",IF(OR(O365="",N365=""),"",IF(O365=N365,"Passed","Failed")))</f>
        <v/>
      </c>
    </row>
    <row r="366" spans="1:16" ht="22.5" customHeight="1" thickBot="1" x14ac:dyDescent="0.3">
      <c r="A366" s="136" t="s">
        <v>376</v>
      </c>
      <c r="B366" s="137"/>
      <c r="C366" s="137"/>
      <c r="D366" s="138"/>
      <c r="E366" s="136" t="s">
        <v>310</v>
      </c>
      <c r="F366" s="137"/>
      <c r="G366" s="137"/>
      <c r="H366" s="138"/>
      <c r="I366" s="136" t="s">
        <v>311</v>
      </c>
      <c r="J366" s="137"/>
      <c r="K366" s="137"/>
      <c r="L366" s="138"/>
      <c r="M366" s="136" t="s">
        <v>375</v>
      </c>
      <c r="N366" s="137"/>
      <c r="O366" s="137"/>
      <c r="P366" s="138"/>
    </row>
    <row r="367" spans="1:16" ht="22.5" customHeight="1" x14ac:dyDescent="0.25">
      <c r="A367" s="139" t="s">
        <v>377</v>
      </c>
      <c r="B367" s="140"/>
      <c r="C367" s="140"/>
      <c r="D367" s="141"/>
      <c r="E367" s="139" t="s">
        <v>377</v>
      </c>
      <c r="F367" s="140"/>
      <c r="G367" s="140"/>
      <c r="H367" s="141"/>
      <c r="I367" s="139" t="s">
        <v>377</v>
      </c>
      <c r="J367" s="140"/>
      <c r="K367" s="140"/>
      <c r="L367" s="141"/>
      <c r="M367" s="139" t="s">
        <v>374</v>
      </c>
      <c r="N367" s="140"/>
      <c r="O367" s="140"/>
      <c r="P367" s="141"/>
    </row>
    <row r="368" spans="1:16" ht="22.5" customHeight="1" x14ac:dyDescent="0.25">
      <c r="A368" s="142"/>
      <c r="B368" s="143"/>
      <c r="C368" s="143"/>
      <c r="D368" s="144"/>
      <c r="E368" s="142"/>
      <c r="F368" s="143"/>
      <c r="G368" s="143"/>
      <c r="H368" s="144"/>
      <c r="I368" s="142"/>
      <c r="J368" s="143"/>
      <c r="K368" s="143"/>
      <c r="L368" s="144"/>
      <c r="M368" s="142"/>
      <c r="N368" s="143"/>
      <c r="O368" s="143"/>
      <c r="P368" s="144"/>
    </row>
    <row r="369" spans="1:16" ht="22.5" customHeight="1" x14ac:dyDescent="0.25">
      <c r="A369" s="142"/>
      <c r="B369" s="143"/>
      <c r="C369" s="143"/>
      <c r="D369" s="144"/>
      <c r="E369" s="142"/>
      <c r="F369" s="143"/>
      <c r="G369" s="143"/>
      <c r="H369" s="144"/>
      <c r="I369" s="142"/>
      <c r="J369" s="143"/>
      <c r="K369" s="143"/>
      <c r="L369" s="144"/>
      <c r="M369" s="142"/>
      <c r="N369" s="143"/>
      <c r="O369" s="143"/>
      <c r="P369" s="144"/>
    </row>
    <row r="370" spans="1:16" ht="22.5" customHeight="1" thickBot="1" x14ac:dyDescent="0.3">
      <c r="A370" s="145"/>
      <c r="B370" s="146"/>
      <c r="C370" s="146"/>
      <c r="D370" s="147"/>
      <c r="E370" s="145"/>
      <c r="F370" s="146"/>
      <c r="G370" s="146"/>
      <c r="H370" s="147"/>
      <c r="I370" s="145"/>
      <c r="J370" s="146"/>
      <c r="K370" s="146"/>
      <c r="L370" s="147"/>
      <c r="M370" s="145"/>
      <c r="N370" s="146"/>
      <c r="O370" s="146"/>
      <c r="P370" s="147"/>
    </row>
  </sheetData>
  <customSheetViews>
    <customSheetView guid="{969AD2B0-1B65-4190-A545-221E0EEF2434}">
      <pageMargins left="0.7" right="0.7" top="0.75" bottom="0.75" header="0.3" footer="0.3"/>
    </customSheetView>
  </customSheetViews>
  <mergeCells count="340">
    <mergeCell ref="D37:F37"/>
    <mergeCell ref="K5:L5"/>
    <mergeCell ref="M5:N5"/>
    <mergeCell ref="O5:P5"/>
    <mergeCell ref="D5:F5"/>
    <mergeCell ref="D6:F6"/>
    <mergeCell ref="D7:F7"/>
    <mergeCell ref="D8:F8"/>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31:F31"/>
    <mergeCell ref="O34:P34"/>
    <mergeCell ref="O35:P35"/>
    <mergeCell ref="O36:P36"/>
    <mergeCell ref="O29:P29"/>
    <mergeCell ref="O30:P30"/>
    <mergeCell ref="O31:P31"/>
    <mergeCell ref="O32:P32"/>
    <mergeCell ref="O33:P33"/>
    <mergeCell ref="K36:L36"/>
    <mergeCell ref="M36:N36"/>
    <mergeCell ref="D32:F32"/>
    <mergeCell ref="D33:F33"/>
    <mergeCell ref="D34:F34"/>
    <mergeCell ref="D35:F35"/>
    <mergeCell ref="D36:F36"/>
    <mergeCell ref="M34:N34"/>
    <mergeCell ref="M35:N35"/>
    <mergeCell ref="O12:P12"/>
    <mergeCell ref="O13:P13"/>
    <mergeCell ref="O14:P14"/>
    <mergeCell ref="O15:P15"/>
    <mergeCell ref="O16:P16"/>
    <mergeCell ref="O17:P17"/>
    <mergeCell ref="O18:P18"/>
    <mergeCell ref="O19:P19"/>
    <mergeCell ref="O20:P20"/>
    <mergeCell ref="O21:P21"/>
    <mergeCell ref="O22:P22"/>
    <mergeCell ref="O23:P23"/>
    <mergeCell ref="M29:N29"/>
    <mergeCell ref="M30:N30"/>
    <mergeCell ref="M31:N31"/>
    <mergeCell ref="M32:N32"/>
    <mergeCell ref="M33:N33"/>
    <mergeCell ref="M24:N24"/>
    <mergeCell ref="M25:N25"/>
    <mergeCell ref="M26:N26"/>
    <mergeCell ref="M27:N27"/>
    <mergeCell ref="M28:N28"/>
    <mergeCell ref="O24:P24"/>
    <mergeCell ref="O25:P25"/>
    <mergeCell ref="O26:P26"/>
    <mergeCell ref="O27:P27"/>
    <mergeCell ref="O28:P28"/>
    <mergeCell ref="M21:N21"/>
    <mergeCell ref="M22:N22"/>
    <mergeCell ref="M23:N23"/>
    <mergeCell ref="M12:N12"/>
    <mergeCell ref="M13:N13"/>
    <mergeCell ref="M14:N14"/>
    <mergeCell ref="M15:N15"/>
    <mergeCell ref="M16:N16"/>
    <mergeCell ref="M17:N17"/>
    <mergeCell ref="M18:N18"/>
    <mergeCell ref="M19:N19"/>
    <mergeCell ref="M20:N20"/>
    <mergeCell ref="K13:L13"/>
    <mergeCell ref="K14:L14"/>
    <mergeCell ref="K15:L15"/>
    <mergeCell ref="K16:L16"/>
    <mergeCell ref="K17:L17"/>
    <mergeCell ref="K18:L18"/>
    <mergeCell ref="K19:L19"/>
    <mergeCell ref="K20:L20"/>
    <mergeCell ref="K21:L21"/>
    <mergeCell ref="B31:C31"/>
    <mergeCell ref="B32:C32"/>
    <mergeCell ref="B33:C33"/>
    <mergeCell ref="B34:C34"/>
    <mergeCell ref="B35:C35"/>
    <mergeCell ref="B28:C28"/>
    <mergeCell ref="B29:C29"/>
    <mergeCell ref="B30:C30"/>
    <mergeCell ref="K22:L22"/>
    <mergeCell ref="K23:L23"/>
    <mergeCell ref="K24:L24"/>
    <mergeCell ref="K25:L25"/>
    <mergeCell ref="K26:L26"/>
    <mergeCell ref="K34:L34"/>
    <mergeCell ref="K35:L35"/>
    <mergeCell ref="K27:L27"/>
    <mergeCell ref="K28:L28"/>
    <mergeCell ref="K29:L29"/>
    <mergeCell ref="K30:L30"/>
    <mergeCell ref="K31:L31"/>
    <mergeCell ref="K32:L32"/>
    <mergeCell ref="K33:L33"/>
    <mergeCell ref="D29:F29"/>
    <mergeCell ref="D30:F30"/>
    <mergeCell ref="O9:P9"/>
    <mergeCell ref="O10:P10"/>
    <mergeCell ref="O11:P11"/>
    <mergeCell ref="M7:N7"/>
    <mergeCell ref="M8:N8"/>
    <mergeCell ref="M9:N9"/>
    <mergeCell ref="M10:N10"/>
    <mergeCell ref="M11:N11"/>
    <mergeCell ref="B37:C37"/>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K10:L10"/>
    <mergeCell ref="K11:L11"/>
    <mergeCell ref="K6:L6"/>
    <mergeCell ref="B11:C11"/>
    <mergeCell ref="B12:C12"/>
    <mergeCell ref="I3:K3"/>
    <mergeCell ref="I4:K4"/>
    <mergeCell ref="K7:L7"/>
    <mergeCell ref="K8:L8"/>
    <mergeCell ref="K9:L9"/>
    <mergeCell ref="B6:C6"/>
    <mergeCell ref="B7:C7"/>
    <mergeCell ref="B8:C8"/>
    <mergeCell ref="B9:C9"/>
    <mergeCell ref="B10:C10"/>
    <mergeCell ref="A4:C4"/>
    <mergeCell ref="D4:H4"/>
    <mergeCell ref="L4:P4"/>
    <mergeCell ref="B5:C5"/>
    <mergeCell ref="M6:N6"/>
    <mergeCell ref="O6:P6"/>
    <mergeCell ref="K12:L12"/>
    <mergeCell ref="O7:P7"/>
    <mergeCell ref="O8:P8"/>
    <mergeCell ref="A1:P1"/>
    <mergeCell ref="A2:C2"/>
    <mergeCell ref="D2:E2"/>
    <mergeCell ref="G2:H2"/>
    <mergeCell ref="I2:K2"/>
    <mergeCell ref="L2:M2"/>
    <mergeCell ref="O2:P2"/>
    <mergeCell ref="A3:C3"/>
    <mergeCell ref="D3:H3"/>
    <mergeCell ref="L3:P3"/>
    <mergeCell ref="B45:D45"/>
    <mergeCell ref="F45:H45"/>
    <mergeCell ref="J45:L45"/>
    <mergeCell ref="N45:P45"/>
    <mergeCell ref="A44:C44"/>
    <mergeCell ref="D44:E44"/>
    <mergeCell ref="G44:H44"/>
    <mergeCell ref="I44:K44"/>
    <mergeCell ref="L44:M44"/>
    <mergeCell ref="O44:P44"/>
    <mergeCell ref="A79:D79"/>
    <mergeCell ref="E79:H79"/>
    <mergeCell ref="I79:L79"/>
    <mergeCell ref="M79:P79"/>
    <mergeCell ref="A80:D83"/>
    <mergeCell ref="E80:H83"/>
    <mergeCell ref="I80:L83"/>
    <mergeCell ref="M80:P83"/>
    <mergeCell ref="A85:C85"/>
    <mergeCell ref="D85:E85"/>
    <mergeCell ref="G85:H85"/>
    <mergeCell ref="I85:K85"/>
    <mergeCell ref="L85:M85"/>
    <mergeCell ref="O85:P85"/>
    <mergeCell ref="A84:P84"/>
    <mergeCell ref="B86:D86"/>
    <mergeCell ref="F86:H86"/>
    <mergeCell ref="J86:L86"/>
    <mergeCell ref="N86:P86"/>
    <mergeCell ref="A120:D120"/>
    <mergeCell ref="E120:H120"/>
    <mergeCell ref="I120:L120"/>
    <mergeCell ref="M120:P120"/>
    <mergeCell ref="A121:D124"/>
    <mergeCell ref="E121:H124"/>
    <mergeCell ref="I121:L124"/>
    <mergeCell ref="M121:P124"/>
    <mergeCell ref="O126:P126"/>
    <mergeCell ref="B127:D127"/>
    <mergeCell ref="F127:H127"/>
    <mergeCell ref="J127:L127"/>
    <mergeCell ref="N127:P127"/>
    <mergeCell ref="A161:D161"/>
    <mergeCell ref="E161:H161"/>
    <mergeCell ref="I161:L161"/>
    <mergeCell ref="M161:P161"/>
    <mergeCell ref="A126:C126"/>
    <mergeCell ref="D126:E126"/>
    <mergeCell ref="G126:H126"/>
    <mergeCell ref="I126:K126"/>
    <mergeCell ref="L126:M126"/>
    <mergeCell ref="A162:D165"/>
    <mergeCell ref="E162:H165"/>
    <mergeCell ref="I162:L165"/>
    <mergeCell ref="M162:P165"/>
    <mergeCell ref="A167:C167"/>
    <mergeCell ref="D167:E167"/>
    <mergeCell ref="G167:H167"/>
    <mergeCell ref="I167:K167"/>
    <mergeCell ref="L167:M167"/>
    <mergeCell ref="O167:P167"/>
    <mergeCell ref="B168:D168"/>
    <mergeCell ref="F168:H168"/>
    <mergeCell ref="J168:L168"/>
    <mergeCell ref="N168:P168"/>
    <mergeCell ref="A202:D202"/>
    <mergeCell ref="E202:H202"/>
    <mergeCell ref="I202:L202"/>
    <mergeCell ref="M202:P202"/>
    <mergeCell ref="A203:D206"/>
    <mergeCell ref="E203:H206"/>
    <mergeCell ref="I203:L206"/>
    <mergeCell ref="M203:P206"/>
    <mergeCell ref="A208:C208"/>
    <mergeCell ref="D208:E208"/>
    <mergeCell ref="G208:H208"/>
    <mergeCell ref="I208:K208"/>
    <mergeCell ref="L208:M208"/>
    <mergeCell ref="O208:P208"/>
    <mergeCell ref="B209:D209"/>
    <mergeCell ref="F209:H209"/>
    <mergeCell ref="J209:L209"/>
    <mergeCell ref="N209:P209"/>
    <mergeCell ref="A243:D243"/>
    <mergeCell ref="E243:H243"/>
    <mergeCell ref="I243:L243"/>
    <mergeCell ref="M243:P243"/>
    <mergeCell ref="A244:D247"/>
    <mergeCell ref="E244:H247"/>
    <mergeCell ref="I244:L247"/>
    <mergeCell ref="M244:P247"/>
    <mergeCell ref="A249:C249"/>
    <mergeCell ref="D249:E249"/>
    <mergeCell ref="G249:H249"/>
    <mergeCell ref="I249:K249"/>
    <mergeCell ref="L249:M249"/>
    <mergeCell ref="O249:P249"/>
    <mergeCell ref="B250:D250"/>
    <mergeCell ref="F250:H250"/>
    <mergeCell ref="J250:L250"/>
    <mergeCell ref="N250:P250"/>
    <mergeCell ref="A284:D284"/>
    <mergeCell ref="E284:H284"/>
    <mergeCell ref="I284:L284"/>
    <mergeCell ref="M284:P284"/>
    <mergeCell ref="A285:D288"/>
    <mergeCell ref="E285:H288"/>
    <mergeCell ref="I285:L288"/>
    <mergeCell ref="M285:P288"/>
    <mergeCell ref="A290:C290"/>
    <mergeCell ref="D290:E290"/>
    <mergeCell ref="G290:H290"/>
    <mergeCell ref="I290:K290"/>
    <mergeCell ref="L290:M290"/>
    <mergeCell ref="O290:P290"/>
    <mergeCell ref="B291:D291"/>
    <mergeCell ref="F291:H291"/>
    <mergeCell ref="J291:L291"/>
    <mergeCell ref="N291:P291"/>
    <mergeCell ref="E326:H329"/>
    <mergeCell ref="I326:L329"/>
    <mergeCell ref="M326:P329"/>
    <mergeCell ref="A331:C331"/>
    <mergeCell ref="D331:E331"/>
    <mergeCell ref="G331:H331"/>
    <mergeCell ref="I331:K331"/>
    <mergeCell ref="L331:M331"/>
    <mergeCell ref="O331:P331"/>
    <mergeCell ref="B332:D332"/>
    <mergeCell ref="F332:H332"/>
    <mergeCell ref="J332:L332"/>
    <mergeCell ref="N332:P332"/>
    <mergeCell ref="A366:D366"/>
    <mergeCell ref="E366:H366"/>
    <mergeCell ref="I366:L366"/>
    <mergeCell ref="M366:P366"/>
    <mergeCell ref="A367:D370"/>
    <mergeCell ref="E367:H370"/>
    <mergeCell ref="I367:L370"/>
    <mergeCell ref="M367:P370"/>
    <mergeCell ref="A207:P207"/>
    <mergeCell ref="A248:P248"/>
    <mergeCell ref="A289:P289"/>
    <mergeCell ref="A330:P330"/>
    <mergeCell ref="A125:P125"/>
    <mergeCell ref="B36:C36"/>
    <mergeCell ref="K37:L37"/>
    <mergeCell ref="M37:N37"/>
    <mergeCell ref="O37:P37"/>
    <mergeCell ref="A166:P166"/>
    <mergeCell ref="A38:D38"/>
    <mergeCell ref="E38:H38"/>
    <mergeCell ref="I38:L38"/>
    <mergeCell ref="M38:P38"/>
    <mergeCell ref="A39:D42"/>
    <mergeCell ref="E39:H42"/>
    <mergeCell ref="I39:L42"/>
    <mergeCell ref="M39:P42"/>
    <mergeCell ref="A43:P43"/>
    <mergeCell ref="A325:D325"/>
    <mergeCell ref="E325:H325"/>
    <mergeCell ref="I325:L325"/>
    <mergeCell ref="M325:P325"/>
    <mergeCell ref="A326:D329"/>
  </mergeCells>
  <conditionalFormatting sqref="D2:E2">
    <cfRule type="cellIs" dxfId="1328" priority="679" stopIfTrue="1" operator="equal">
      <formula>"Failed"</formula>
    </cfRule>
    <cfRule type="cellIs" dxfId="1327" priority="680" stopIfTrue="1" operator="equal">
      <formula>"Pending"</formula>
    </cfRule>
  </conditionalFormatting>
  <conditionalFormatting sqref="D44:E44">
    <cfRule type="cellIs" dxfId="1326" priority="477" stopIfTrue="1" operator="equal">
      <formula>"Failed"</formula>
    </cfRule>
    <cfRule type="cellIs" dxfId="1325" priority="478" stopIfTrue="1" operator="equal">
      <formula>"Pending"</formula>
    </cfRule>
  </conditionalFormatting>
  <conditionalFormatting sqref="D6:F37">
    <cfRule type="cellIs" dxfId="1324" priority="414" operator="equal">
      <formula>"Not available"</formula>
    </cfRule>
  </conditionalFormatting>
  <conditionalFormatting sqref="G6:G37">
    <cfRule type="containsBlanks" priority="389">
      <formula>LEN(TRIM(G6))=0</formula>
    </cfRule>
    <cfRule type="containsText" dxfId="1323" priority="388" operator="containsText" text="Pending">
      <formula>NOT(ISERROR(SEARCH("Pending",G6)))</formula>
    </cfRule>
    <cfRule type="cellIs" dxfId="1322" priority="387" operator="equal">
      <formula>"No Entry"</formula>
    </cfRule>
    <cfRule type="cellIs" dxfId="1321" priority="386" operator="equal">
      <formula>"Passed"</formula>
    </cfRule>
    <cfRule type="cellIs" dxfId="1320" priority="385" operator="equal">
      <formula>"Mitigated"</formula>
    </cfRule>
    <cfRule type="cellIs" dxfId="1319" priority="384" operator="equal">
      <formula>"Caution"</formula>
    </cfRule>
    <cfRule type="cellIs" dxfId="1318" priority="383" operator="equal">
      <formula>"Hazardous"</formula>
    </cfRule>
    <cfRule type="cellIs" dxfId="1317" priority="382" operator="equal">
      <formula>"Failed"</formula>
    </cfRule>
  </conditionalFormatting>
  <conditionalFormatting sqref="H6:P37">
    <cfRule type="cellIs" dxfId="1316" priority="357" operator="equal">
      <formula>"No Entry"</formula>
    </cfRule>
  </conditionalFormatting>
  <conditionalFormatting sqref="G2:H2">
    <cfRule type="cellIs" dxfId="1315" priority="131" stopIfTrue="1" operator="equal">
      <formula>"Failed"</formula>
    </cfRule>
    <cfRule type="cellIs" dxfId="1314" priority="132" stopIfTrue="1" operator="equal">
      <formula>"Pending"</formula>
    </cfRule>
  </conditionalFormatting>
  <conditionalFormatting sqref="L2:M2">
    <cfRule type="cellIs" dxfId="1313" priority="129" stopIfTrue="1" operator="equal">
      <formula>"Failed"</formula>
    </cfRule>
    <cfRule type="cellIs" dxfId="1312" priority="130" stopIfTrue="1" operator="equal">
      <formula>"Pending"</formula>
    </cfRule>
  </conditionalFormatting>
  <conditionalFormatting sqref="O2:P2">
    <cfRule type="cellIs" dxfId="1311" priority="127" stopIfTrue="1" operator="equal">
      <formula>"Failed"</formula>
    </cfRule>
    <cfRule type="cellIs" dxfId="1310" priority="128" stopIfTrue="1" operator="equal">
      <formula>"Pending"</formula>
    </cfRule>
  </conditionalFormatting>
  <conditionalFormatting sqref="D47:D78">
    <cfRule type="cellIs" dxfId="1309" priority="126" operator="equal">
      <formula>"Passed"</formula>
    </cfRule>
    <cfRule type="cellIs" dxfId="1308" priority="125" operator="equal">
      <formula>"Failed"</formula>
    </cfRule>
  </conditionalFormatting>
  <conditionalFormatting sqref="H47:H78">
    <cfRule type="cellIs" dxfId="1307" priority="123" operator="equal">
      <formula>"Failed"</formula>
    </cfRule>
    <cfRule type="cellIs" dxfId="1306" priority="124" operator="equal">
      <formula>"Passed"</formula>
    </cfRule>
  </conditionalFormatting>
  <conditionalFormatting sqref="L47:L78">
    <cfRule type="cellIs" dxfId="1305" priority="121" operator="equal">
      <formula>"Failed"</formula>
    </cfRule>
    <cfRule type="cellIs" dxfId="1304" priority="122" operator="equal">
      <formula>"Passed"</formula>
    </cfRule>
  </conditionalFormatting>
  <conditionalFormatting sqref="P47:P78">
    <cfRule type="cellIs" dxfId="1303" priority="119" operator="equal">
      <formula>"Failed"</formula>
    </cfRule>
    <cfRule type="cellIs" dxfId="1302" priority="120" operator="equal">
      <formula>"Passed"</formula>
    </cfRule>
  </conditionalFormatting>
  <conditionalFormatting sqref="G44:H44">
    <cfRule type="cellIs" dxfId="1301" priority="117" stopIfTrue="1" operator="equal">
      <formula>"Failed"</formula>
    </cfRule>
    <cfRule type="cellIs" dxfId="1300" priority="118" stopIfTrue="1" operator="equal">
      <formula>"Pending"</formula>
    </cfRule>
  </conditionalFormatting>
  <conditionalFormatting sqref="L44:M44">
    <cfRule type="cellIs" dxfId="1299" priority="115" stopIfTrue="1" operator="equal">
      <formula>"Failed"</formula>
    </cfRule>
    <cfRule type="cellIs" dxfId="1298" priority="116" stopIfTrue="1" operator="equal">
      <formula>"Pending"</formula>
    </cfRule>
  </conditionalFormatting>
  <conditionalFormatting sqref="O44:P44">
    <cfRule type="cellIs" dxfId="1297" priority="113" stopIfTrue="1" operator="equal">
      <formula>"Failed"</formula>
    </cfRule>
    <cfRule type="cellIs" dxfId="1296" priority="114" stopIfTrue="1" operator="equal">
      <formula>"Pending"</formula>
    </cfRule>
  </conditionalFormatting>
  <conditionalFormatting sqref="D85:E85">
    <cfRule type="cellIs" dxfId="1295" priority="111" stopIfTrue="1" operator="equal">
      <formula>"Failed"</formula>
    </cfRule>
    <cfRule type="cellIs" dxfId="1294" priority="112" stopIfTrue="1" operator="equal">
      <formula>"Pending"</formula>
    </cfRule>
  </conditionalFormatting>
  <conditionalFormatting sqref="G85:H85">
    <cfRule type="cellIs" dxfId="1293" priority="109" stopIfTrue="1" operator="equal">
      <formula>"Failed"</formula>
    </cfRule>
    <cfRule type="cellIs" dxfId="1292" priority="110" stopIfTrue="1" operator="equal">
      <formula>"Pending"</formula>
    </cfRule>
  </conditionalFormatting>
  <conditionalFormatting sqref="L85:M85">
    <cfRule type="cellIs" dxfId="1291" priority="107" stopIfTrue="1" operator="equal">
      <formula>"Failed"</formula>
    </cfRule>
    <cfRule type="cellIs" dxfId="1290" priority="108" stopIfTrue="1" operator="equal">
      <formula>"Pending"</formula>
    </cfRule>
  </conditionalFormatting>
  <conditionalFormatting sqref="O85:P85">
    <cfRule type="cellIs" dxfId="1289" priority="105" stopIfTrue="1" operator="equal">
      <formula>"Failed"</formula>
    </cfRule>
    <cfRule type="cellIs" dxfId="1288" priority="106" stopIfTrue="1" operator="equal">
      <formula>"Pending"</formula>
    </cfRule>
  </conditionalFormatting>
  <conditionalFormatting sqref="D126:E126">
    <cfRule type="cellIs" dxfId="1287" priority="103" stopIfTrue="1" operator="equal">
      <formula>"Failed"</formula>
    </cfRule>
    <cfRule type="cellIs" dxfId="1286" priority="104" stopIfTrue="1" operator="equal">
      <formula>"Pending"</formula>
    </cfRule>
  </conditionalFormatting>
  <conditionalFormatting sqref="G126:H126">
    <cfRule type="cellIs" dxfId="1285" priority="101" stopIfTrue="1" operator="equal">
      <formula>"Failed"</formula>
    </cfRule>
    <cfRule type="cellIs" dxfId="1284" priority="102" stopIfTrue="1" operator="equal">
      <formula>"Pending"</formula>
    </cfRule>
  </conditionalFormatting>
  <conditionalFormatting sqref="L126:M126">
    <cfRule type="cellIs" dxfId="1283" priority="99" stopIfTrue="1" operator="equal">
      <formula>"Failed"</formula>
    </cfRule>
    <cfRule type="cellIs" dxfId="1282" priority="100" stopIfTrue="1" operator="equal">
      <formula>"Pending"</formula>
    </cfRule>
  </conditionalFormatting>
  <conditionalFormatting sqref="O126:P126">
    <cfRule type="cellIs" dxfId="1281" priority="97" stopIfTrue="1" operator="equal">
      <formula>"Failed"</formula>
    </cfRule>
    <cfRule type="cellIs" dxfId="1280" priority="98" stopIfTrue="1" operator="equal">
      <formula>"Pending"</formula>
    </cfRule>
  </conditionalFormatting>
  <conditionalFormatting sqref="D167:E167">
    <cfRule type="cellIs" dxfId="1279" priority="95" stopIfTrue="1" operator="equal">
      <formula>"Failed"</formula>
    </cfRule>
    <cfRule type="cellIs" dxfId="1278" priority="96" stopIfTrue="1" operator="equal">
      <formula>"Pending"</formula>
    </cfRule>
  </conditionalFormatting>
  <conditionalFormatting sqref="G167:H167">
    <cfRule type="cellIs" dxfId="1277" priority="93" stopIfTrue="1" operator="equal">
      <formula>"Failed"</formula>
    </cfRule>
    <cfRule type="cellIs" dxfId="1276" priority="94" stopIfTrue="1" operator="equal">
      <formula>"Pending"</formula>
    </cfRule>
  </conditionalFormatting>
  <conditionalFormatting sqref="L167:M167">
    <cfRule type="cellIs" dxfId="1275" priority="91" stopIfTrue="1" operator="equal">
      <formula>"Failed"</formula>
    </cfRule>
    <cfRule type="cellIs" dxfId="1274" priority="92" stopIfTrue="1" operator="equal">
      <formula>"Pending"</formula>
    </cfRule>
  </conditionalFormatting>
  <conditionalFormatting sqref="O167:P167">
    <cfRule type="cellIs" dxfId="1273" priority="89" stopIfTrue="1" operator="equal">
      <formula>"Failed"</formula>
    </cfRule>
    <cfRule type="cellIs" dxfId="1272" priority="90" stopIfTrue="1" operator="equal">
      <formula>"Pending"</formula>
    </cfRule>
  </conditionalFormatting>
  <conditionalFormatting sqref="D208:E208">
    <cfRule type="cellIs" dxfId="1271" priority="87" stopIfTrue="1" operator="equal">
      <formula>"Failed"</formula>
    </cfRule>
    <cfRule type="cellIs" dxfId="1270" priority="88" stopIfTrue="1" operator="equal">
      <formula>"Pending"</formula>
    </cfRule>
  </conditionalFormatting>
  <conditionalFormatting sqref="G208:H208">
    <cfRule type="cellIs" dxfId="1269" priority="85" stopIfTrue="1" operator="equal">
      <formula>"Failed"</formula>
    </cfRule>
    <cfRule type="cellIs" dxfId="1268" priority="86" stopIfTrue="1" operator="equal">
      <formula>"Pending"</formula>
    </cfRule>
  </conditionalFormatting>
  <conditionalFormatting sqref="L208:M208">
    <cfRule type="cellIs" dxfId="1267" priority="83" stopIfTrue="1" operator="equal">
      <formula>"Failed"</formula>
    </cfRule>
    <cfRule type="cellIs" dxfId="1266" priority="84" stopIfTrue="1" operator="equal">
      <formula>"Pending"</formula>
    </cfRule>
  </conditionalFormatting>
  <conditionalFormatting sqref="O208:P208">
    <cfRule type="cellIs" dxfId="1265" priority="81" stopIfTrue="1" operator="equal">
      <formula>"Failed"</formula>
    </cfRule>
    <cfRule type="cellIs" dxfId="1264" priority="82" stopIfTrue="1" operator="equal">
      <formula>"Pending"</formula>
    </cfRule>
  </conditionalFormatting>
  <conditionalFormatting sqref="D249:E249">
    <cfRule type="cellIs" dxfId="1263" priority="79" stopIfTrue="1" operator="equal">
      <formula>"Failed"</formula>
    </cfRule>
    <cfRule type="cellIs" dxfId="1262" priority="80" stopIfTrue="1" operator="equal">
      <formula>"Pending"</formula>
    </cfRule>
  </conditionalFormatting>
  <conditionalFormatting sqref="G249:H249">
    <cfRule type="cellIs" dxfId="1261" priority="77" stopIfTrue="1" operator="equal">
      <formula>"Failed"</formula>
    </cfRule>
    <cfRule type="cellIs" dxfId="1260" priority="78" stopIfTrue="1" operator="equal">
      <formula>"Pending"</formula>
    </cfRule>
  </conditionalFormatting>
  <conditionalFormatting sqref="L249:M249">
    <cfRule type="cellIs" dxfId="1259" priority="75" stopIfTrue="1" operator="equal">
      <formula>"Failed"</formula>
    </cfRule>
    <cfRule type="cellIs" dxfId="1258" priority="76" stopIfTrue="1" operator="equal">
      <formula>"Pending"</formula>
    </cfRule>
  </conditionalFormatting>
  <conditionalFormatting sqref="O249:P249">
    <cfRule type="cellIs" dxfId="1257" priority="73" stopIfTrue="1" operator="equal">
      <formula>"Failed"</formula>
    </cfRule>
    <cfRule type="cellIs" dxfId="1256" priority="74" stopIfTrue="1" operator="equal">
      <formula>"Pending"</formula>
    </cfRule>
  </conditionalFormatting>
  <conditionalFormatting sqref="D290:E290">
    <cfRule type="cellIs" dxfId="1255" priority="71" stopIfTrue="1" operator="equal">
      <formula>"Failed"</formula>
    </cfRule>
    <cfRule type="cellIs" dxfId="1254" priority="72" stopIfTrue="1" operator="equal">
      <formula>"Pending"</formula>
    </cfRule>
  </conditionalFormatting>
  <conditionalFormatting sqref="G290:H290">
    <cfRule type="cellIs" dxfId="1253" priority="69" stopIfTrue="1" operator="equal">
      <formula>"Failed"</formula>
    </cfRule>
    <cfRule type="cellIs" dxfId="1252" priority="70" stopIfTrue="1" operator="equal">
      <formula>"Pending"</formula>
    </cfRule>
  </conditionalFormatting>
  <conditionalFormatting sqref="L290:M290">
    <cfRule type="cellIs" dxfId="1251" priority="67" stopIfTrue="1" operator="equal">
      <formula>"Failed"</formula>
    </cfRule>
    <cfRule type="cellIs" dxfId="1250" priority="68" stopIfTrue="1" operator="equal">
      <formula>"Pending"</formula>
    </cfRule>
  </conditionalFormatting>
  <conditionalFormatting sqref="O290:P290">
    <cfRule type="cellIs" dxfId="1249" priority="65" stopIfTrue="1" operator="equal">
      <formula>"Failed"</formula>
    </cfRule>
    <cfRule type="cellIs" dxfId="1248" priority="66" stopIfTrue="1" operator="equal">
      <formula>"Pending"</formula>
    </cfRule>
  </conditionalFormatting>
  <conditionalFormatting sqref="D331:E331">
    <cfRule type="cellIs" dxfId="1247" priority="63" stopIfTrue="1" operator="equal">
      <formula>"Failed"</formula>
    </cfRule>
    <cfRule type="cellIs" dxfId="1246" priority="64" stopIfTrue="1" operator="equal">
      <formula>"Pending"</formula>
    </cfRule>
  </conditionalFormatting>
  <conditionalFormatting sqref="G331:H331">
    <cfRule type="cellIs" dxfId="1245" priority="61" stopIfTrue="1" operator="equal">
      <formula>"Failed"</formula>
    </cfRule>
    <cfRule type="cellIs" dxfId="1244" priority="62" stopIfTrue="1" operator="equal">
      <formula>"Pending"</formula>
    </cfRule>
  </conditionalFormatting>
  <conditionalFormatting sqref="L331:M331">
    <cfRule type="cellIs" dxfId="1243" priority="59" stopIfTrue="1" operator="equal">
      <formula>"Failed"</formula>
    </cfRule>
    <cfRule type="cellIs" dxfId="1242" priority="60" stopIfTrue="1" operator="equal">
      <formula>"Pending"</formula>
    </cfRule>
  </conditionalFormatting>
  <conditionalFormatting sqref="O331:P331">
    <cfRule type="cellIs" dxfId="1241" priority="57" stopIfTrue="1" operator="equal">
      <formula>"Failed"</formula>
    </cfRule>
    <cfRule type="cellIs" dxfId="1240" priority="58" stopIfTrue="1" operator="equal">
      <formula>"Pending"</formula>
    </cfRule>
  </conditionalFormatting>
  <conditionalFormatting sqref="D88:D119">
    <cfRule type="cellIs" dxfId="1239" priority="55" operator="equal">
      <formula>"Failed"</formula>
    </cfRule>
    <cfRule type="cellIs" dxfId="1238" priority="56" operator="equal">
      <formula>"Passed"</formula>
    </cfRule>
  </conditionalFormatting>
  <conditionalFormatting sqref="H88:H119">
    <cfRule type="cellIs" dxfId="1237" priority="53" operator="equal">
      <formula>"Failed"</formula>
    </cfRule>
    <cfRule type="cellIs" dxfId="1236" priority="54" operator="equal">
      <formula>"Passed"</formula>
    </cfRule>
  </conditionalFormatting>
  <conditionalFormatting sqref="L88:L119">
    <cfRule type="cellIs" dxfId="1235" priority="51" operator="equal">
      <formula>"Failed"</formula>
    </cfRule>
    <cfRule type="cellIs" dxfId="1234" priority="52" operator="equal">
      <formula>"Passed"</formula>
    </cfRule>
  </conditionalFormatting>
  <conditionalFormatting sqref="P88:P119">
    <cfRule type="cellIs" dxfId="1233" priority="49" operator="equal">
      <formula>"Failed"</formula>
    </cfRule>
    <cfRule type="cellIs" dxfId="1232" priority="50" operator="equal">
      <formula>"Passed"</formula>
    </cfRule>
  </conditionalFormatting>
  <conditionalFormatting sqref="D129:D160">
    <cfRule type="cellIs" dxfId="1231" priority="47" operator="equal">
      <formula>"Failed"</formula>
    </cfRule>
    <cfRule type="cellIs" dxfId="1230" priority="48" operator="equal">
      <formula>"Passed"</formula>
    </cfRule>
  </conditionalFormatting>
  <conditionalFormatting sqref="H129:H160">
    <cfRule type="cellIs" dxfId="1229" priority="45" operator="equal">
      <formula>"Failed"</formula>
    </cfRule>
    <cfRule type="cellIs" dxfId="1228" priority="46" operator="equal">
      <formula>"Passed"</formula>
    </cfRule>
  </conditionalFormatting>
  <conditionalFormatting sqref="L129:L160">
    <cfRule type="cellIs" dxfId="1227" priority="43" operator="equal">
      <formula>"Failed"</formula>
    </cfRule>
    <cfRule type="cellIs" dxfId="1226" priority="44" operator="equal">
      <formula>"Passed"</formula>
    </cfRule>
  </conditionalFormatting>
  <conditionalFormatting sqref="P129:P160">
    <cfRule type="cellIs" dxfId="1225" priority="41" operator="equal">
      <formula>"Failed"</formula>
    </cfRule>
    <cfRule type="cellIs" dxfId="1224" priority="42" operator="equal">
      <formula>"Passed"</formula>
    </cfRule>
  </conditionalFormatting>
  <conditionalFormatting sqref="D170:D201">
    <cfRule type="cellIs" dxfId="1223" priority="39" operator="equal">
      <formula>"Failed"</formula>
    </cfRule>
    <cfRule type="cellIs" dxfId="1222" priority="40" operator="equal">
      <formula>"Passed"</formula>
    </cfRule>
  </conditionalFormatting>
  <conditionalFormatting sqref="H170:H201">
    <cfRule type="cellIs" dxfId="1221" priority="37" operator="equal">
      <formula>"Failed"</formula>
    </cfRule>
    <cfRule type="cellIs" dxfId="1220" priority="38" operator="equal">
      <formula>"Passed"</formula>
    </cfRule>
  </conditionalFormatting>
  <conditionalFormatting sqref="L170:L201">
    <cfRule type="cellIs" dxfId="1219" priority="35" operator="equal">
      <formula>"Failed"</formula>
    </cfRule>
    <cfRule type="cellIs" dxfId="1218" priority="36" operator="equal">
      <formula>"Passed"</formula>
    </cfRule>
  </conditionalFormatting>
  <conditionalFormatting sqref="P170:P201">
    <cfRule type="cellIs" dxfId="1217" priority="33" operator="equal">
      <formula>"Failed"</formula>
    </cfRule>
    <cfRule type="cellIs" dxfId="1216" priority="34" operator="equal">
      <formula>"Passed"</formula>
    </cfRule>
  </conditionalFormatting>
  <conditionalFormatting sqref="D211:D242">
    <cfRule type="cellIs" dxfId="1215" priority="31" operator="equal">
      <formula>"Failed"</formula>
    </cfRule>
    <cfRule type="cellIs" dxfId="1214" priority="32" operator="equal">
      <formula>"Passed"</formula>
    </cfRule>
  </conditionalFormatting>
  <conditionalFormatting sqref="H211:H242">
    <cfRule type="cellIs" dxfId="1213" priority="29" operator="equal">
      <formula>"Failed"</formula>
    </cfRule>
    <cfRule type="cellIs" dxfId="1212" priority="30" operator="equal">
      <formula>"Passed"</formula>
    </cfRule>
  </conditionalFormatting>
  <conditionalFormatting sqref="L211:L242">
    <cfRule type="cellIs" dxfId="1211" priority="27" operator="equal">
      <formula>"Failed"</formula>
    </cfRule>
    <cfRule type="cellIs" dxfId="1210" priority="28" operator="equal">
      <formula>"Passed"</formula>
    </cfRule>
  </conditionalFormatting>
  <conditionalFormatting sqref="P211:P242">
    <cfRule type="cellIs" dxfId="1209" priority="25" operator="equal">
      <formula>"Failed"</formula>
    </cfRule>
    <cfRule type="cellIs" dxfId="1208" priority="26" operator="equal">
      <formula>"Passed"</formula>
    </cfRule>
  </conditionalFormatting>
  <conditionalFormatting sqref="D252:D283">
    <cfRule type="cellIs" dxfId="1207" priority="23" operator="equal">
      <formula>"Failed"</formula>
    </cfRule>
    <cfRule type="cellIs" dxfId="1206" priority="24" operator="equal">
      <formula>"Passed"</formula>
    </cfRule>
  </conditionalFormatting>
  <conditionalFormatting sqref="H252:H283">
    <cfRule type="cellIs" dxfId="1205" priority="21" operator="equal">
      <formula>"Failed"</formula>
    </cfRule>
    <cfRule type="cellIs" dxfId="1204" priority="22" operator="equal">
      <formula>"Passed"</formula>
    </cfRule>
  </conditionalFormatting>
  <conditionalFormatting sqref="L252:L283">
    <cfRule type="cellIs" dxfId="1203" priority="19" operator="equal">
      <formula>"Failed"</formula>
    </cfRule>
    <cfRule type="cellIs" dxfId="1202" priority="20" operator="equal">
      <formula>"Passed"</formula>
    </cfRule>
  </conditionalFormatting>
  <conditionalFormatting sqref="P252:P283">
    <cfRule type="cellIs" dxfId="1201" priority="17" operator="equal">
      <formula>"Failed"</formula>
    </cfRule>
    <cfRule type="cellIs" dxfId="1200" priority="18" operator="equal">
      <formula>"Passed"</formula>
    </cfRule>
  </conditionalFormatting>
  <conditionalFormatting sqref="D293:D324">
    <cfRule type="cellIs" dxfId="1199" priority="15" operator="equal">
      <formula>"Failed"</formula>
    </cfRule>
    <cfRule type="cellIs" dxfId="1198" priority="16" operator="equal">
      <formula>"Passed"</formula>
    </cfRule>
  </conditionalFormatting>
  <conditionalFormatting sqref="H293:H324">
    <cfRule type="cellIs" dxfId="1197" priority="13" operator="equal">
      <formula>"Failed"</formula>
    </cfRule>
    <cfRule type="cellIs" dxfId="1196" priority="14" operator="equal">
      <formula>"Passed"</formula>
    </cfRule>
  </conditionalFormatting>
  <conditionalFormatting sqref="L293:L324">
    <cfRule type="cellIs" dxfId="1195" priority="11" operator="equal">
      <formula>"Failed"</formula>
    </cfRule>
    <cfRule type="cellIs" dxfId="1194" priority="12" operator="equal">
      <formula>"Passed"</formula>
    </cfRule>
  </conditionalFormatting>
  <conditionalFormatting sqref="P293:P324">
    <cfRule type="cellIs" dxfId="1193" priority="9" operator="equal">
      <formula>"Failed"</formula>
    </cfRule>
    <cfRule type="cellIs" dxfId="1192" priority="10" operator="equal">
      <formula>"Passed"</formula>
    </cfRule>
  </conditionalFormatting>
  <conditionalFormatting sqref="D334:D365">
    <cfRule type="cellIs" dxfId="1191" priority="7" operator="equal">
      <formula>"Failed"</formula>
    </cfRule>
    <cfRule type="cellIs" dxfId="1190" priority="8" operator="equal">
      <formula>"Passed"</formula>
    </cfRule>
  </conditionalFormatting>
  <conditionalFormatting sqref="H334:H365">
    <cfRule type="cellIs" dxfId="1189" priority="5" operator="equal">
      <formula>"Failed"</formula>
    </cfRule>
    <cfRule type="cellIs" dxfId="1188" priority="6" operator="equal">
      <formula>"Passed"</formula>
    </cfRule>
  </conditionalFormatting>
  <conditionalFormatting sqref="L334:L365">
    <cfRule type="cellIs" dxfId="1187" priority="3" operator="equal">
      <formula>"Failed"</formula>
    </cfRule>
    <cfRule type="cellIs" dxfId="1186" priority="4" operator="equal">
      <formula>"Passed"</formula>
    </cfRule>
  </conditionalFormatting>
  <conditionalFormatting sqref="P334:P365">
    <cfRule type="cellIs" dxfId="1185" priority="1" operator="equal">
      <formula>"Failed"</formula>
    </cfRule>
    <cfRule type="cellIs" dxfId="1184" priority="2" operator="equal">
      <formula>"Passed"</formula>
    </cfRule>
  </conditionalFormatting>
  <hyperlinks>
    <hyperlink ref="A6" location="Sample_1!A1" display="Sample_1"/>
    <hyperlink ref="A7" location="Sample_2!A1" display="Sample_2"/>
    <hyperlink ref="A8" location="Sample_3!A1" display="Sample_3"/>
    <hyperlink ref="A9" location="Sample_4!A1" display="Sample_4"/>
    <hyperlink ref="A10" location="Sample_5!A1" display="Sample_5"/>
    <hyperlink ref="A11" location="Sample_6!A1" display="Sample_6"/>
    <hyperlink ref="A12" location="Sample_7!A1" display="Sample_7"/>
    <hyperlink ref="A13" location="Sample_8!A1" display="Sample_8"/>
    <hyperlink ref="A14" location="Sample_9!A1" display="Sample_9"/>
    <hyperlink ref="A15" location="Sample_10!A1" display="Sample_10"/>
    <hyperlink ref="A16" location="Sample_11!A1" display="Sample_11"/>
    <hyperlink ref="A17" location="Sample_12!A1" display="Sample_12"/>
    <hyperlink ref="A18" location="Sample_13!A1" display="Sample_13"/>
    <hyperlink ref="A19" location="Sample_14!A1" display="Sample_14"/>
    <hyperlink ref="A20" location="Sample_15!A1" display="Sample_15"/>
    <hyperlink ref="A21" location="Sample_16!A1" display="Sample_16"/>
    <hyperlink ref="A22" location="Sample_17!A1" display="Sample_17"/>
    <hyperlink ref="A23" location="Sample_18!A1" display="Sample_18"/>
    <hyperlink ref="A24" location="Sample_19!A1" display="Sample_19"/>
    <hyperlink ref="A25" location="Sample_20!A1" display="Sample_20"/>
    <hyperlink ref="A26" location="Sample_21!A1" display="Sample_21"/>
    <hyperlink ref="A27" location="Sample_22!A1" display="Sample_22"/>
    <hyperlink ref="A28" location="Sample_23!A1" display="Sample_23"/>
    <hyperlink ref="A29" location="Sample_24!A1" display="Sample_24"/>
    <hyperlink ref="A30" location="Sample_25!A1" display="Sample_25"/>
    <hyperlink ref="A31" location="Sample_26!A1" display="Sample_26"/>
    <hyperlink ref="A32" location="Sample_27!A1" display="Sample_27"/>
    <hyperlink ref="A33" location="Sample_28!A1" display="Sample_28"/>
    <hyperlink ref="A34" location="Sample_29!A1" display="Sample_29"/>
    <hyperlink ref="A35" location="Sample_30!A1" display="Sample_30"/>
    <hyperlink ref="A36" location="Sample_31!A1" display="Sample_31"/>
    <hyperlink ref="A37" location="Sample_32!A1" display="Sample_32"/>
    <hyperlink ref="A45" location="Sample_1!A1" display="Sample_1"/>
    <hyperlink ref="E45" location="Sample_2!A1" display="Sample_2"/>
    <hyperlink ref="I45" location="Sample_3!A1" display="Sample_3"/>
    <hyperlink ref="M45" location="Sample_4!A1" display="Sample_4"/>
    <hyperlink ref="A86" location="Sample_5!A1" display="Sample_5"/>
    <hyperlink ref="E86" location="Sample_6!A1" display="Sample_6"/>
    <hyperlink ref="I86" location="Sample_7!A1" display="Sample_7"/>
    <hyperlink ref="M86" location="Sample_8!A1" display="Sample_8"/>
    <hyperlink ref="A127" location="Sample_9!A1" display="Sample_9"/>
    <hyperlink ref="E127" location="Sample_10!A1" display="Sample_10"/>
    <hyperlink ref="I127" location="Sample_11!A1" display="Sample_11"/>
    <hyperlink ref="M127" location="Sample_12!A1" display="Sample_12"/>
    <hyperlink ref="A168" location="Sample_13!A1" display="Sample_13"/>
    <hyperlink ref="E168" location="Sample_14!A1" display="Sample_14"/>
    <hyperlink ref="I168" location="Sample_15!A1" display="Sample_15"/>
    <hyperlink ref="M168" location="Sample_16!A1" display="Sample_16"/>
    <hyperlink ref="A209" location="Sample_17!A1" display="Sample_17"/>
    <hyperlink ref="E209" location="Sample_18!A1" display="Sample_18"/>
    <hyperlink ref="I209" location="Sample_19!A1" display="Sample_19"/>
    <hyperlink ref="M209" location="Sample_20!A1" display="Sample_20"/>
    <hyperlink ref="A250" location="Sample_21!A1" display="Sample_21"/>
    <hyperlink ref="E250" location="Sample_22!A1" display="Sample_22"/>
    <hyperlink ref="I250" location="Sample_23!A1" display="Sample_23"/>
    <hyperlink ref="M250" location="Sample_24!A1" display="Sample_24"/>
    <hyperlink ref="A291" location="Sample_25!A1" display="Sample_25"/>
    <hyperlink ref="E291" location="Sample_26!A1" display="Sample_26"/>
    <hyperlink ref="I291" location="Sample_27!A1" display="Sample_27"/>
    <hyperlink ref="M291" location="Sample_28!A1" display="Sample_28"/>
    <hyperlink ref="A332" location="Sample_29!A1" display="Sample_29"/>
    <hyperlink ref="E332" location="Sample_30!A1" display="Sample_30"/>
    <hyperlink ref="I332" location="Sample_31!A1" display="Sample_31"/>
    <hyperlink ref="M332" location="Sample_32!A1" display="Sample_32"/>
  </hyperlinks>
  <printOptions horizontalCentered="1" verticalCentered="1"/>
  <pageMargins left="0.70866141732283472" right="0.70866141732283472" top="0.74803149606299213" bottom="0.74803149606299213" header="0.31496062992125984" footer="0.31496062992125984"/>
  <pageSetup paperSize="9" scale="50" fitToHeight="9" orientation="landscape" horizontalDpi="0" verticalDpi="0" r:id="rId1"/>
  <headerFooter>
    <oddHeader>&amp;C&amp;F&amp;A</oddHeader>
    <oddFooter>Page &amp;P</oddFooter>
  </headerFooter>
  <rowBreaks count="8" manualBreakCount="8">
    <brk id="42" max="16383" man="1"/>
    <brk id="83" max="16383" man="1"/>
    <brk id="124" max="16383" man="1"/>
    <brk id="165" max="16383" man="1"/>
    <brk id="206" max="16383" man="1"/>
    <brk id="247" max="16383" man="1"/>
    <brk id="288" max="16383" man="1"/>
    <brk id="329"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60" zoomScaleNormal="70" zoomScalePageLayoutView="50" workbookViewId="0">
      <selection sqref="A1:T1"/>
    </sheetView>
  </sheetViews>
  <sheetFormatPr baseColWidth="10" defaultRowHeight="15" x14ac:dyDescent="0.25"/>
  <cols>
    <col min="1" max="20" width="14.28515625" style="5" customWidth="1"/>
    <col min="21" max="16384" width="11.42578125" style="5"/>
  </cols>
  <sheetData>
    <row r="1" spans="1:20" ht="27" customHeight="1" thickBot="1" x14ac:dyDescent="0.3">
      <c r="A1" s="176" t="s">
        <v>370</v>
      </c>
      <c r="B1" s="176"/>
      <c r="C1" s="176"/>
      <c r="D1" s="176"/>
      <c r="E1" s="176"/>
      <c r="F1" s="176"/>
      <c r="G1" s="176"/>
      <c r="H1" s="176"/>
      <c r="I1" s="176"/>
      <c r="J1" s="176"/>
      <c r="K1" s="176"/>
      <c r="L1" s="176"/>
      <c r="M1" s="176"/>
      <c r="N1" s="176"/>
      <c r="O1" s="176"/>
      <c r="P1" s="176"/>
      <c r="Q1" s="176"/>
      <c r="R1" s="176"/>
      <c r="S1" s="176"/>
      <c r="T1" s="176"/>
    </row>
    <row r="2" spans="1:20" s="15" customFormat="1" ht="22.5" customHeight="1" thickBot="1" x14ac:dyDescent="0.3">
      <c r="A2" s="169" t="s">
        <v>10</v>
      </c>
      <c r="B2" s="170"/>
      <c r="C2" s="171" t="str">
        <f>IF(UserData!C9="Passed",UserData!C4,UserData!C9)</f>
        <v>Pending</v>
      </c>
      <c r="D2" s="173"/>
      <c r="E2" s="169" t="s">
        <v>11</v>
      </c>
      <c r="F2" s="170"/>
      <c r="G2" s="171" t="str">
        <f>IF(UserData!C9="Passed",UserData!C5,UserData!C9)</f>
        <v>Pending</v>
      </c>
      <c r="H2" s="173"/>
      <c r="I2" s="169" t="s">
        <v>381</v>
      </c>
      <c r="J2" s="170"/>
      <c r="K2" s="171" t="str">
        <f>IF(UserData!C9="Passed",UserData!C6,UserData!C9)</f>
        <v>Pending</v>
      </c>
      <c r="L2" s="173"/>
      <c r="M2" s="169" t="s">
        <v>12</v>
      </c>
      <c r="N2" s="170"/>
      <c r="O2" s="171" t="str">
        <f>IF(UserData!C9="Passed",UserData!C7,UserData!C9)</f>
        <v>Pending</v>
      </c>
      <c r="P2" s="173"/>
      <c r="Q2" s="169" t="s">
        <v>352</v>
      </c>
      <c r="R2" s="170"/>
      <c r="S2" s="171" t="str">
        <f>UserData!C9</f>
        <v>Pending</v>
      </c>
      <c r="T2" s="173"/>
    </row>
    <row r="3" spans="1:20" s="15" customFormat="1" ht="22.5" customHeight="1" thickBot="1" x14ac:dyDescent="0.3">
      <c r="A3" s="169" t="s">
        <v>2</v>
      </c>
      <c r="B3" s="170"/>
      <c r="C3" s="171"/>
      <c r="D3" s="172"/>
      <c r="E3" s="172"/>
      <c r="F3" s="173"/>
      <c r="G3" s="169" t="s">
        <v>3</v>
      </c>
      <c r="H3" s="170"/>
      <c r="I3" s="171"/>
      <c r="J3" s="172"/>
      <c r="K3" s="172"/>
      <c r="L3" s="172"/>
      <c r="M3" s="173"/>
      <c r="N3" s="169" t="s">
        <v>345</v>
      </c>
      <c r="O3" s="170"/>
      <c r="P3" s="171"/>
      <c r="Q3" s="172"/>
      <c r="R3" s="172"/>
      <c r="S3" s="172"/>
      <c r="T3" s="173"/>
    </row>
    <row r="4" spans="1:20" s="15" customFormat="1" ht="22.5" customHeight="1" thickBot="1" x14ac:dyDescent="0.3">
      <c r="A4" s="169" t="s">
        <v>282</v>
      </c>
      <c r="B4" s="170"/>
      <c r="C4" s="171"/>
      <c r="D4" s="172"/>
      <c r="E4" s="172"/>
      <c r="F4" s="173"/>
      <c r="G4" s="169" t="s">
        <v>0</v>
      </c>
      <c r="H4" s="170"/>
      <c r="I4" s="171"/>
      <c r="J4" s="172"/>
      <c r="K4" s="172"/>
      <c r="L4" s="172"/>
      <c r="M4" s="173"/>
      <c r="N4" s="169" t="s">
        <v>1</v>
      </c>
      <c r="O4" s="170"/>
      <c r="P4" s="171"/>
      <c r="Q4" s="172"/>
      <c r="R4" s="172"/>
      <c r="S4" s="172"/>
      <c r="T4" s="173"/>
    </row>
    <row r="5" spans="1:20" s="29" customFormat="1" ht="22.5" customHeight="1" thickBot="1" x14ac:dyDescent="0.3">
      <c r="A5" s="100" t="s">
        <v>274</v>
      </c>
      <c r="B5" s="110" t="str">
        <f>IF(UserData!C9&lt;&gt;"Passed",UserData!C9,IF(COUNTIF(B7:B38,"")=32,"No Entry",IF(COUNTIF(B7:B38,"")+COUNTIF(B7:B38,1)+COUNTIF(B7:B38,0)&lt;&gt;32,"Error",SUM(B7:B38)/(32-COUNTIF(B7:B38,"")))))</f>
        <v>Pending</v>
      </c>
      <c r="C5" s="102" t="s">
        <v>271</v>
      </c>
      <c r="D5" s="120" t="str">
        <f>IF(S2&lt;&gt;"Passed",S2,IF($B5="No Entry","No Entry",COUNTIF(B7:B38,1)))</f>
        <v>Pending</v>
      </c>
      <c r="E5" s="97" t="s">
        <v>272</v>
      </c>
      <c r="F5" s="120" t="str">
        <f>IF(S2&lt;&gt;"Passed",S2,IF($B5="No Entry","No Entry",COUNTIF(B7:B38,0)))</f>
        <v>Pending</v>
      </c>
      <c r="G5" s="108" t="s">
        <v>366</v>
      </c>
      <c r="H5" s="174" t="str">
        <f>IF(S2&lt;&gt;"Passed",S2,IF(B5="No Entry","No Entry",1000000000*PRODUCT(I7:I38)))</f>
        <v>Pending</v>
      </c>
      <c r="I5" s="175"/>
      <c r="J5" s="109" t="s">
        <v>367</v>
      </c>
      <c r="K5" s="182" t="str">
        <f>IF(S2&lt;&gt;"Passed",S2,IF(B5="No Entry","No Entry",1000000000*PRODUCT(J7:J38)))</f>
        <v>Pending</v>
      </c>
      <c r="L5" s="175"/>
      <c r="M5" s="102" t="s">
        <v>368</v>
      </c>
      <c r="N5" s="182" t="str">
        <f>IF(S2&lt;&gt;"Passed",S2,IF(B5="No Entry","No Entry",1000000000*PRODUCT(T7:T38)))</f>
        <v>Pending</v>
      </c>
      <c r="O5" s="175"/>
      <c r="P5" s="177" t="s">
        <v>354</v>
      </c>
      <c r="Q5" s="178"/>
      <c r="R5" s="179" t="str">
        <f>IF(S2&lt;&gt;"Passed",S2,IF(B5="No Entry","No Entry",IF(N5&lt;=1000,"Passed",IF(N5&lt;=10000,"Mitigated",IF(N5&lt;=100000,"Caution",IF(N5&lt;=1000000,"Hazardous","Failed"))))))</f>
        <v>Pending</v>
      </c>
      <c r="S5" s="180"/>
      <c r="T5" s="181"/>
    </row>
    <row r="6" spans="1:20" ht="22.5" customHeight="1" thickBot="1" x14ac:dyDescent="0.3">
      <c r="A6" s="16" t="s">
        <v>6</v>
      </c>
      <c r="B6" s="101" t="s">
        <v>7</v>
      </c>
      <c r="C6" s="98" t="s">
        <v>4</v>
      </c>
      <c r="D6" s="99" t="s">
        <v>5</v>
      </c>
      <c r="E6" s="94" t="s">
        <v>318</v>
      </c>
      <c r="F6" s="91" t="s">
        <v>333</v>
      </c>
      <c r="G6" s="94" t="s">
        <v>320</v>
      </c>
      <c r="H6" s="91" t="s">
        <v>334</v>
      </c>
      <c r="I6" s="94" t="s">
        <v>346</v>
      </c>
      <c r="J6" s="91" t="s">
        <v>347</v>
      </c>
      <c r="K6" s="94" t="s">
        <v>321</v>
      </c>
      <c r="L6" s="95" t="s">
        <v>322</v>
      </c>
      <c r="M6" s="95" t="s">
        <v>323</v>
      </c>
      <c r="N6" s="95" t="s">
        <v>319</v>
      </c>
      <c r="O6" s="95" t="s">
        <v>350</v>
      </c>
      <c r="P6" s="96" t="s">
        <v>351</v>
      </c>
      <c r="Q6" s="92" t="s">
        <v>8</v>
      </c>
      <c r="R6" s="93" t="s">
        <v>9</v>
      </c>
      <c r="S6" s="91" t="s">
        <v>348</v>
      </c>
      <c r="T6" s="101" t="s">
        <v>369</v>
      </c>
    </row>
    <row r="7" spans="1:20" ht="22.5" customHeight="1" x14ac:dyDescent="0.25">
      <c r="A7" s="17">
        <v>1</v>
      </c>
      <c r="B7" s="17" t="str">
        <f>IF(OR(C7="",E7="",F7="",S$2&lt;&gt;"Passed"),"",IF(E7=F7,1,0))</f>
        <v/>
      </c>
      <c r="C7" s="7"/>
      <c r="D7" s="84"/>
      <c r="E7" s="7"/>
      <c r="F7" s="84"/>
      <c r="G7" s="7"/>
      <c r="H7" s="84"/>
      <c r="I7" s="30"/>
      <c r="J7" s="30"/>
      <c r="K7" s="121"/>
      <c r="L7" s="86"/>
      <c r="M7" s="86"/>
      <c r="N7" s="83"/>
      <c r="O7" s="86"/>
      <c r="P7" s="88"/>
      <c r="Q7" s="7"/>
      <c r="R7" s="83"/>
      <c r="S7" s="84"/>
      <c r="T7" s="17" t="str">
        <f>IF(ISNUMBER(B7),IF(E7=F7,I7,1),"")</f>
        <v/>
      </c>
    </row>
    <row r="8" spans="1:20" ht="22.5" customHeight="1" x14ac:dyDescent="0.25">
      <c r="A8" s="18">
        <v>2</v>
      </c>
      <c r="B8" s="18" t="str">
        <f t="shared" ref="B8:B38" si="0">IF(OR(C8="",E8="",F8="",S$2&lt;&gt;"Passed"),"",IF(E8=F8,1,0))</f>
        <v/>
      </c>
      <c r="C8" s="8"/>
      <c r="D8" s="9"/>
      <c r="E8" s="8"/>
      <c r="F8" s="9"/>
      <c r="G8" s="8"/>
      <c r="H8" s="9"/>
      <c r="I8" s="31"/>
      <c r="J8" s="31"/>
      <c r="K8" s="122"/>
      <c r="L8" s="123"/>
      <c r="M8" s="123"/>
      <c r="N8" s="6"/>
      <c r="O8" s="123"/>
      <c r="P8" s="127"/>
      <c r="Q8" s="8"/>
      <c r="R8" s="6"/>
      <c r="S8" s="9"/>
      <c r="T8" s="18" t="str">
        <f t="shared" ref="T8:T38" si="1">IF(ISNUMBER(B8),IF(E8=F8,I8,1),"")</f>
        <v/>
      </c>
    </row>
    <row r="9" spans="1:20" ht="22.5" customHeight="1" x14ac:dyDescent="0.25">
      <c r="A9" s="19">
        <v>3</v>
      </c>
      <c r="B9" s="19" t="str">
        <f t="shared" si="0"/>
        <v/>
      </c>
      <c r="C9" s="10"/>
      <c r="D9" s="90"/>
      <c r="E9" s="10"/>
      <c r="F9" s="90"/>
      <c r="G9" s="10"/>
      <c r="H9" s="90"/>
      <c r="I9" s="32"/>
      <c r="J9" s="32"/>
      <c r="K9" s="124"/>
      <c r="L9" s="85"/>
      <c r="M9" s="85"/>
      <c r="N9" s="82"/>
      <c r="O9" s="85"/>
      <c r="P9" s="89"/>
      <c r="Q9" s="10"/>
      <c r="R9" s="82"/>
      <c r="S9" s="90"/>
      <c r="T9" s="19" t="str">
        <f t="shared" si="1"/>
        <v/>
      </c>
    </row>
    <row r="10" spans="1:20" ht="22.5" customHeight="1" x14ac:dyDescent="0.25">
      <c r="A10" s="18">
        <v>4</v>
      </c>
      <c r="B10" s="18" t="str">
        <f t="shared" si="0"/>
        <v/>
      </c>
      <c r="C10" s="8"/>
      <c r="D10" s="9"/>
      <c r="E10" s="8"/>
      <c r="F10" s="9"/>
      <c r="G10" s="8"/>
      <c r="H10" s="9"/>
      <c r="I10" s="31"/>
      <c r="J10" s="31"/>
      <c r="K10" s="122"/>
      <c r="L10" s="123"/>
      <c r="M10" s="123"/>
      <c r="N10" s="6"/>
      <c r="O10" s="123"/>
      <c r="P10" s="127"/>
      <c r="Q10" s="8"/>
      <c r="R10" s="6"/>
      <c r="S10" s="9"/>
      <c r="T10" s="18" t="str">
        <f t="shared" si="1"/>
        <v/>
      </c>
    </row>
    <row r="11" spans="1:20" ht="22.5" customHeight="1" x14ac:dyDescent="0.25">
      <c r="A11" s="19">
        <v>5</v>
      </c>
      <c r="B11" s="19" t="str">
        <f t="shared" si="0"/>
        <v/>
      </c>
      <c r="C11" s="10"/>
      <c r="D11" s="90"/>
      <c r="E11" s="10"/>
      <c r="F11" s="90"/>
      <c r="G11" s="10"/>
      <c r="H11" s="90"/>
      <c r="I11" s="32"/>
      <c r="J11" s="32"/>
      <c r="K11" s="124"/>
      <c r="L11" s="85"/>
      <c r="M11" s="85"/>
      <c r="N11" s="82"/>
      <c r="O11" s="85"/>
      <c r="P11" s="89"/>
      <c r="Q11" s="10"/>
      <c r="R11" s="82"/>
      <c r="S11" s="90"/>
      <c r="T11" s="19" t="str">
        <f t="shared" si="1"/>
        <v/>
      </c>
    </row>
    <row r="12" spans="1:20" ht="22.5" customHeight="1" x14ac:dyDescent="0.25">
      <c r="A12" s="18">
        <v>6</v>
      </c>
      <c r="B12" s="18" t="str">
        <f t="shared" si="0"/>
        <v/>
      </c>
      <c r="C12" s="8"/>
      <c r="D12" s="9"/>
      <c r="E12" s="8"/>
      <c r="F12" s="9"/>
      <c r="G12" s="8"/>
      <c r="H12" s="9"/>
      <c r="I12" s="31"/>
      <c r="J12" s="31"/>
      <c r="K12" s="122"/>
      <c r="L12" s="123"/>
      <c r="M12" s="123"/>
      <c r="N12" s="6"/>
      <c r="O12" s="123"/>
      <c r="P12" s="127"/>
      <c r="Q12" s="8"/>
      <c r="R12" s="6"/>
      <c r="S12" s="9"/>
      <c r="T12" s="18" t="str">
        <f t="shared" si="1"/>
        <v/>
      </c>
    </row>
    <row r="13" spans="1:20" ht="22.5" customHeight="1" x14ac:dyDescent="0.25">
      <c r="A13" s="19">
        <v>7</v>
      </c>
      <c r="B13" s="19" t="str">
        <f t="shared" si="0"/>
        <v/>
      </c>
      <c r="C13" s="10"/>
      <c r="D13" s="90"/>
      <c r="E13" s="10"/>
      <c r="F13" s="90"/>
      <c r="G13" s="10"/>
      <c r="H13" s="90"/>
      <c r="I13" s="32"/>
      <c r="J13" s="32"/>
      <c r="K13" s="124"/>
      <c r="L13" s="85"/>
      <c r="M13" s="85"/>
      <c r="N13" s="82"/>
      <c r="O13" s="85"/>
      <c r="P13" s="89"/>
      <c r="Q13" s="10"/>
      <c r="R13" s="82"/>
      <c r="S13" s="90"/>
      <c r="T13" s="19" t="str">
        <f t="shared" si="1"/>
        <v/>
      </c>
    </row>
    <row r="14" spans="1:20" ht="22.5" customHeight="1" x14ac:dyDescent="0.25">
      <c r="A14" s="18">
        <v>8</v>
      </c>
      <c r="B14" s="18" t="str">
        <f t="shared" si="0"/>
        <v/>
      </c>
      <c r="C14" s="8"/>
      <c r="D14" s="9"/>
      <c r="E14" s="8"/>
      <c r="F14" s="9"/>
      <c r="G14" s="8"/>
      <c r="H14" s="9"/>
      <c r="I14" s="31"/>
      <c r="J14" s="31"/>
      <c r="K14" s="122"/>
      <c r="L14" s="123"/>
      <c r="M14" s="123"/>
      <c r="N14" s="6"/>
      <c r="O14" s="123"/>
      <c r="P14" s="127"/>
      <c r="Q14" s="8"/>
      <c r="R14" s="6"/>
      <c r="S14" s="9"/>
      <c r="T14" s="18" t="str">
        <f t="shared" si="1"/>
        <v/>
      </c>
    </row>
    <row r="15" spans="1:20" ht="22.5" customHeight="1" x14ac:dyDescent="0.25">
      <c r="A15" s="19">
        <v>9</v>
      </c>
      <c r="B15" s="19" t="str">
        <f t="shared" si="0"/>
        <v/>
      </c>
      <c r="C15" s="10"/>
      <c r="D15" s="90"/>
      <c r="E15" s="10"/>
      <c r="F15" s="90"/>
      <c r="G15" s="10"/>
      <c r="H15" s="90"/>
      <c r="I15" s="32"/>
      <c r="J15" s="32"/>
      <c r="K15" s="124"/>
      <c r="L15" s="85"/>
      <c r="M15" s="85"/>
      <c r="N15" s="82"/>
      <c r="O15" s="85"/>
      <c r="P15" s="89"/>
      <c r="Q15" s="10"/>
      <c r="R15" s="82"/>
      <c r="S15" s="90"/>
      <c r="T15" s="19" t="str">
        <f t="shared" si="1"/>
        <v/>
      </c>
    </row>
    <row r="16" spans="1:20" ht="22.5" customHeight="1" x14ac:dyDescent="0.25">
      <c r="A16" s="18">
        <v>10</v>
      </c>
      <c r="B16" s="18" t="str">
        <f t="shared" si="0"/>
        <v/>
      </c>
      <c r="C16" s="8"/>
      <c r="D16" s="9"/>
      <c r="E16" s="8"/>
      <c r="F16" s="9"/>
      <c r="G16" s="8"/>
      <c r="H16" s="9"/>
      <c r="I16" s="31"/>
      <c r="J16" s="31"/>
      <c r="K16" s="122"/>
      <c r="L16" s="123"/>
      <c r="M16" s="123"/>
      <c r="N16" s="6"/>
      <c r="O16" s="123"/>
      <c r="P16" s="127"/>
      <c r="Q16" s="8"/>
      <c r="R16" s="6"/>
      <c r="S16" s="9"/>
      <c r="T16" s="18" t="str">
        <f t="shared" si="1"/>
        <v/>
      </c>
    </row>
    <row r="17" spans="1:20" ht="22.5" customHeight="1" x14ac:dyDescent="0.25">
      <c r="A17" s="19">
        <v>11</v>
      </c>
      <c r="B17" s="19" t="str">
        <f t="shared" si="0"/>
        <v/>
      </c>
      <c r="C17" s="10"/>
      <c r="D17" s="90"/>
      <c r="E17" s="10"/>
      <c r="F17" s="90"/>
      <c r="G17" s="10"/>
      <c r="H17" s="90"/>
      <c r="I17" s="32"/>
      <c r="J17" s="32"/>
      <c r="K17" s="124"/>
      <c r="L17" s="85"/>
      <c r="M17" s="85"/>
      <c r="N17" s="82"/>
      <c r="O17" s="85"/>
      <c r="P17" s="89"/>
      <c r="Q17" s="10"/>
      <c r="R17" s="82"/>
      <c r="S17" s="90"/>
      <c r="T17" s="19" t="str">
        <f t="shared" si="1"/>
        <v/>
      </c>
    </row>
    <row r="18" spans="1:20" ht="22.5" customHeight="1" x14ac:dyDescent="0.25">
      <c r="A18" s="18">
        <v>12</v>
      </c>
      <c r="B18" s="18" t="str">
        <f t="shared" si="0"/>
        <v/>
      </c>
      <c r="C18" s="8"/>
      <c r="D18" s="9"/>
      <c r="E18" s="8"/>
      <c r="F18" s="9"/>
      <c r="G18" s="8"/>
      <c r="H18" s="9"/>
      <c r="I18" s="31"/>
      <c r="J18" s="31"/>
      <c r="K18" s="122"/>
      <c r="L18" s="123"/>
      <c r="M18" s="123"/>
      <c r="N18" s="6"/>
      <c r="O18" s="123"/>
      <c r="P18" s="127"/>
      <c r="Q18" s="8"/>
      <c r="R18" s="6"/>
      <c r="S18" s="9"/>
      <c r="T18" s="18" t="str">
        <f t="shared" si="1"/>
        <v/>
      </c>
    </row>
    <row r="19" spans="1:20" ht="22.5" customHeight="1" x14ac:dyDescent="0.25">
      <c r="A19" s="19">
        <v>13</v>
      </c>
      <c r="B19" s="19" t="str">
        <f t="shared" si="0"/>
        <v/>
      </c>
      <c r="C19" s="10"/>
      <c r="D19" s="90"/>
      <c r="E19" s="10"/>
      <c r="F19" s="90"/>
      <c r="G19" s="10"/>
      <c r="H19" s="90"/>
      <c r="I19" s="32"/>
      <c r="J19" s="32"/>
      <c r="K19" s="124"/>
      <c r="L19" s="85"/>
      <c r="M19" s="85"/>
      <c r="N19" s="82"/>
      <c r="O19" s="85"/>
      <c r="P19" s="89"/>
      <c r="Q19" s="10"/>
      <c r="R19" s="82"/>
      <c r="S19" s="90"/>
      <c r="T19" s="19" t="str">
        <f t="shared" si="1"/>
        <v/>
      </c>
    </row>
    <row r="20" spans="1:20" ht="22.5" customHeight="1" x14ac:dyDescent="0.25">
      <c r="A20" s="18">
        <v>14</v>
      </c>
      <c r="B20" s="18" t="str">
        <f t="shared" si="0"/>
        <v/>
      </c>
      <c r="C20" s="8"/>
      <c r="D20" s="9"/>
      <c r="E20" s="8"/>
      <c r="F20" s="9"/>
      <c r="G20" s="8"/>
      <c r="H20" s="9"/>
      <c r="I20" s="31"/>
      <c r="J20" s="31"/>
      <c r="K20" s="122"/>
      <c r="L20" s="123"/>
      <c r="M20" s="123"/>
      <c r="N20" s="6"/>
      <c r="O20" s="123"/>
      <c r="P20" s="127"/>
      <c r="Q20" s="8"/>
      <c r="R20" s="6"/>
      <c r="S20" s="9"/>
      <c r="T20" s="18" t="str">
        <f t="shared" si="1"/>
        <v/>
      </c>
    </row>
    <row r="21" spans="1:20" ht="22.5" customHeight="1" x14ac:dyDescent="0.25">
      <c r="A21" s="19">
        <v>15</v>
      </c>
      <c r="B21" s="19" t="str">
        <f t="shared" si="0"/>
        <v/>
      </c>
      <c r="C21" s="10"/>
      <c r="D21" s="90"/>
      <c r="E21" s="10"/>
      <c r="F21" s="90"/>
      <c r="G21" s="10"/>
      <c r="H21" s="90"/>
      <c r="I21" s="32"/>
      <c r="J21" s="32"/>
      <c r="K21" s="124"/>
      <c r="L21" s="85"/>
      <c r="M21" s="85"/>
      <c r="N21" s="82"/>
      <c r="O21" s="85"/>
      <c r="P21" s="89"/>
      <c r="Q21" s="10"/>
      <c r="R21" s="82"/>
      <c r="S21" s="90"/>
      <c r="T21" s="19" t="str">
        <f t="shared" si="1"/>
        <v/>
      </c>
    </row>
    <row r="22" spans="1:20" ht="22.5" customHeight="1" x14ac:dyDescent="0.25">
      <c r="A22" s="18">
        <v>16</v>
      </c>
      <c r="B22" s="18" t="str">
        <f t="shared" si="0"/>
        <v/>
      </c>
      <c r="C22" s="8"/>
      <c r="D22" s="9"/>
      <c r="E22" s="8"/>
      <c r="F22" s="9"/>
      <c r="G22" s="8"/>
      <c r="H22" s="9"/>
      <c r="I22" s="31"/>
      <c r="J22" s="31"/>
      <c r="K22" s="122"/>
      <c r="L22" s="123"/>
      <c r="M22" s="123"/>
      <c r="N22" s="6"/>
      <c r="O22" s="123"/>
      <c r="P22" s="127"/>
      <c r="Q22" s="8"/>
      <c r="R22" s="6"/>
      <c r="S22" s="9"/>
      <c r="T22" s="18" t="str">
        <f t="shared" si="1"/>
        <v/>
      </c>
    </row>
    <row r="23" spans="1:20" ht="22.5" customHeight="1" x14ac:dyDescent="0.25">
      <c r="A23" s="19">
        <v>17</v>
      </c>
      <c r="B23" s="19" t="str">
        <f t="shared" si="0"/>
        <v/>
      </c>
      <c r="C23" s="10"/>
      <c r="D23" s="90"/>
      <c r="E23" s="10"/>
      <c r="F23" s="90"/>
      <c r="G23" s="10"/>
      <c r="H23" s="90"/>
      <c r="I23" s="32"/>
      <c r="J23" s="32"/>
      <c r="K23" s="124"/>
      <c r="L23" s="85"/>
      <c r="M23" s="85"/>
      <c r="N23" s="82"/>
      <c r="O23" s="85"/>
      <c r="P23" s="89"/>
      <c r="Q23" s="10"/>
      <c r="R23" s="82"/>
      <c r="S23" s="90"/>
      <c r="T23" s="19" t="str">
        <f t="shared" si="1"/>
        <v/>
      </c>
    </row>
    <row r="24" spans="1:20" ht="22.5" customHeight="1" x14ac:dyDescent="0.25">
      <c r="A24" s="18">
        <v>18</v>
      </c>
      <c r="B24" s="18" t="str">
        <f t="shared" si="0"/>
        <v/>
      </c>
      <c r="C24" s="8"/>
      <c r="D24" s="9"/>
      <c r="E24" s="8"/>
      <c r="F24" s="9"/>
      <c r="G24" s="8"/>
      <c r="H24" s="9"/>
      <c r="I24" s="31"/>
      <c r="J24" s="31"/>
      <c r="K24" s="122"/>
      <c r="L24" s="123"/>
      <c r="M24" s="123"/>
      <c r="N24" s="6"/>
      <c r="O24" s="123"/>
      <c r="P24" s="127"/>
      <c r="Q24" s="8"/>
      <c r="R24" s="6"/>
      <c r="S24" s="9"/>
      <c r="T24" s="18" t="str">
        <f t="shared" si="1"/>
        <v/>
      </c>
    </row>
    <row r="25" spans="1:20" ht="22.5" customHeight="1" x14ac:dyDescent="0.25">
      <c r="A25" s="19">
        <v>19</v>
      </c>
      <c r="B25" s="19" t="str">
        <f t="shared" si="0"/>
        <v/>
      </c>
      <c r="C25" s="10"/>
      <c r="D25" s="90"/>
      <c r="E25" s="10"/>
      <c r="F25" s="90"/>
      <c r="G25" s="10"/>
      <c r="H25" s="90"/>
      <c r="I25" s="32"/>
      <c r="J25" s="32"/>
      <c r="K25" s="124"/>
      <c r="L25" s="85"/>
      <c r="M25" s="85"/>
      <c r="N25" s="82"/>
      <c r="O25" s="85"/>
      <c r="P25" s="89"/>
      <c r="Q25" s="10"/>
      <c r="R25" s="82"/>
      <c r="S25" s="90"/>
      <c r="T25" s="19" t="str">
        <f t="shared" si="1"/>
        <v/>
      </c>
    </row>
    <row r="26" spans="1:20" ht="22.5" customHeight="1" x14ac:dyDescent="0.25">
      <c r="A26" s="18">
        <v>20</v>
      </c>
      <c r="B26" s="18" t="str">
        <f t="shared" si="0"/>
        <v/>
      </c>
      <c r="C26" s="8"/>
      <c r="D26" s="9"/>
      <c r="E26" s="8"/>
      <c r="F26" s="9"/>
      <c r="G26" s="8"/>
      <c r="H26" s="9"/>
      <c r="I26" s="31"/>
      <c r="J26" s="31"/>
      <c r="K26" s="122"/>
      <c r="L26" s="123"/>
      <c r="M26" s="123"/>
      <c r="N26" s="6"/>
      <c r="O26" s="123"/>
      <c r="P26" s="127"/>
      <c r="Q26" s="8"/>
      <c r="R26" s="6"/>
      <c r="S26" s="9"/>
      <c r="T26" s="18" t="str">
        <f t="shared" si="1"/>
        <v/>
      </c>
    </row>
    <row r="27" spans="1:20" ht="22.5" customHeight="1" x14ac:dyDescent="0.25">
      <c r="A27" s="19">
        <v>21</v>
      </c>
      <c r="B27" s="19" t="str">
        <f t="shared" si="0"/>
        <v/>
      </c>
      <c r="C27" s="10"/>
      <c r="D27" s="90"/>
      <c r="E27" s="10"/>
      <c r="F27" s="90"/>
      <c r="G27" s="10"/>
      <c r="H27" s="90"/>
      <c r="I27" s="32"/>
      <c r="J27" s="32"/>
      <c r="K27" s="124"/>
      <c r="L27" s="85"/>
      <c r="M27" s="85"/>
      <c r="N27" s="82"/>
      <c r="O27" s="85"/>
      <c r="P27" s="89"/>
      <c r="Q27" s="10"/>
      <c r="R27" s="82"/>
      <c r="S27" s="90"/>
      <c r="T27" s="19" t="str">
        <f t="shared" si="1"/>
        <v/>
      </c>
    </row>
    <row r="28" spans="1:20" ht="22.5" customHeight="1" x14ac:dyDescent="0.25">
      <c r="A28" s="18">
        <v>22</v>
      </c>
      <c r="B28" s="18" t="str">
        <f t="shared" si="0"/>
        <v/>
      </c>
      <c r="C28" s="8"/>
      <c r="D28" s="9"/>
      <c r="E28" s="8"/>
      <c r="F28" s="9"/>
      <c r="G28" s="8"/>
      <c r="H28" s="9"/>
      <c r="I28" s="31"/>
      <c r="J28" s="31"/>
      <c r="K28" s="122"/>
      <c r="L28" s="123"/>
      <c r="M28" s="123"/>
      <c r="N28" s="6"/>
      <c r="O28" s="123"/>
      <c r="P28" s="127"/>
      <c r="Q28" s="8"/>
      <c r="R28" s="6"/>
      <c r="S28" s="9"/>
      <c r="T28" s="18" t="str">
        <f t="shared" si="1"/>
        <v/>
      </c>
    </row>
    <row r="29" spans="1:20" ht="22.5" customHeight="1" x14ac:dyDescent="0.25">
      <c r="A29" s="19">
        <v>23</v>
      </c>
      <c r="B29" s="19" t="str">
        <f t="shared" si="0"/>
        <v/>
      </c>
      <c r="C29" s="10"/>
      <c r="D29" s="90"/>
      <c r="E29" s="10"/>
      <c r="F29" s="90"/>
      <c r="G29" s="10"/>
      <c r="H29" s="90"/>
      <c r="I29" s="32"/>
      <c r="J29" s="32"/>
      <c r="K29" s="124"/>
      <c r="L29" s="85"/>
      <c r="M29" s="85"/>
      <c r="N29" s="82"/>
      <c r="O29" s="85"/>
      <c r="P29" s="89"/>
      <c r="Q29" s="10"/>
      <c r="R29" s="82"/>
      <c r="S29" s="90"/>
      <c r="T29" s="19" t="str">
        <f t="shared" si="1"/>
        <v/>
      </c>
    </row>
    <row r="30" spans="1:20" ht="22.5" customHeight="1" x14ac:dyDescent="0.25">
      <c r="A30" s="18">
        <v>24</v>
      </c>
      <c r="B30" s="18" t="str">
        <f t="shared" si="0"/>
        <v/>
      </c>
      <c r="C30" s="8"/>
      <c r="D30" s="9"/>
      <c r="E30" s="8"/>
      <c r="F30" s="9"/>
      <c r="G30" s="8"/>
      <c r="H30" s="9"/>
      <c r="I30" s="31"/>
      <c r="J30" s="31"/>
      <c r="K30" s="122"/>
      <c r="L30" s="123"/>
      <c r="M30" s="123"/>
      <c r="N30" s="6"/>
      <c r="O30" s="123"/>
      <c r="P30" s="127"/>
      <c r="Q30" s="8"/>
      <c r="R30" s="6"/>
      <c r="S30" s="9"/>
      <c r="T30" s="18" t="str">
        <f t="shared" si="1"/>
        <v/>
      </c>
    </row>
    <row r="31" spans="1:20" ht="22.5" customHeight="1" x14ac:dyDescent="0.25">
      <c r="A31" s="19">
        <v>25</v>
      </c>
      <c r="B31" s="19" t="str">
        <f t="shared" si="0"/>
        <v/>
      </c>
      <c r="C31" s="10"/>
      <c r="D31" s="90"/>
      <c r="E31" s="10"/>
      <c r="F31" s="90"/>
      <c r="G31" s="10"/>
      <c r="H31" s="90"/>
      <c r="I31" s="32"/>
      <c r="J31" s="32"/>
      <c r="K31" s="124"/>
      <c r="L31" s="85"/>
      <c r="M31" s="85"/>
      <c r="N31" s="82"/>
      <c r="O31" s="85"/>
      <c r="P31" s="89"/>
      <c r="Q31" s="10"/>
      <c r="R31" s="82"/>
      <c r="S31" s="90"/>
      <c r="T31" s="19" t="str">
        <f t="shared" si="1"/>
        <v/>
      </c>
    </row>
    <row r="32" spans="1:20" ht="22.5" customHeight="1" x14ac:dyDescent="0.25">
      <c r="A32" s="18">
        <v>26</v>
      </c>
      <c r="B32" s="18" t="str">
        <f t="shared" si="0"/>
        <v/>
      </c>
      <c r="C32" s="8"/>
      <c r="D32" s="9"/>
      <c r="E32" s="8"/>
      <c r="F32" s="9"/>
      <c r="G32" s="8"/>
      <c r="H32" s="9"/>
      <c r="I32" s="31"/>
      <c r="J32" s="31"/>
      <c r="K32" s="122"/>
      <c r="L32" s="123"/>
      <c r="M32" s="123"/>
      <c r="N32" s="6"/>
      <c r="O32" s="123"/>
      <c r="P32" s="127"/>
      <c r="Q32" s="8"/>
      <c r="R32" s="6"/>
      <c r="S32" s="9"/>
      <c r="T32" s="18" t="str">
        <f t="shared" si="1"/>
        <v/>
      </c>
    </row>
    <row r="33" spans="1:20" ht="22.5" customHeight="1" x14ac:dyDescent="0.25">
      <c r="A33" s="19">
        <v>27</v>
      </c>
      <c r="B33" s="19" t="str">
        <f t="shared" si="0"/>
        <v/>
      </c>
      <c r="C33" s="10"/>
      <c r="D33" s="90"/>
      <c r="E33" s="10"/>
      <c r="F33" s="90"/>
      <c r="G33" s="10"/>
      <c r="H33" s="90"/>
      <c r="I33" s="32"/>
      <c r="J33" s="32"/>
      <c r="K33" s="124"/>
      <c r="L33" s="85"/>
      <c r="M33" s="85"/>
      <c r="N33" s="82"/>
      <c r="O33" s="85"/>
      <c r="P33" s="89"/>
      <c r="Q33" s="10"/>
      <c r="R33" s="82"/>
      <c r="S33" s="90"/>
      <c r="T33" s="19" t="str">
        <f t="shared" si="1"/>
        <v/>
      </c>
    </row>
    <row r="34" spans="1:20" ht="22.5" customHeight="1" x14ac:dyDescent="0.25">
      <c r="A34" s="18">
        <v>28</v>
      </c>
      <c r="B34" s="18" t="str">
        <f t="shared" si="0"/>
        <v/>
      </c>
      <c r="C34" s="8"/>
      <c r="D34" s="9"/>
      <c r="E34" s="8"/>
      <c r="F34" s="9"/>
      <c r="G34" s="8"/>
      <c r="H34" s="9"/>
      <c r="I34" s="31"/>
      <c r="J34" s="31"/>
      <c r="K34" s="122"/>
      <c r="L34" s="123"/>
      <c r="M34" s="123"/>
      <c r="N34" s="6"/>
      <c r="O34" s="123"/>
      <c r="P34" s="127"/>
      <c r="Q34" s="8"/>
      <c r="R34" s="6"/>
      <c r="S34" s="9"/>
      <c r="T34" s="18" t="str">
        <f t="shared" si="1"/>
        <v/>
      </c>
    </row>
    <row r="35" spans="1:20" ht="22.5" customHeight="1" x14ac:dyDescent="0.25">
      <c r="A35" s="19">
        <v>29</v>
      </c>
      <c r="B35" s="19" t="str">
        <f t="shared" si="0"/>
        <v/>
      </c>
      <c r="C35" s="10"/>
      <c r="D35" s="90"/>
      <c r="E35" s="10"/>
      <c r="F35" s="90"/>
      <c r="G35" s="10"/>
      <c r="H35" s="90"/>
      <c r="I35" s="32"/>
      <c r="J35" s="32"/>
      <c r="K35" s="124"/>
      <c r="L35" s="85"/>
      <c r="M35" s="85"/>
      <c r="N35" s="82"/>
      <c r="O35" s="85"/>
      <c r="P35" s="89"/>
      <c r="Q35" s="10"/>
      <c r="R35" s="82"/>
      <c r="S35" s="90"/>
      <c r="T35" s="19" t="str">
        <f t="shared" si="1"/>
        <v/>
      </c>
    </row>
    <row r="36" spans="1:20" ht="22.5" customHeight="1" x14ac:dyDescent="0.25">
      <c r="A36" s="18">
        <v>30</v>
      </c>
      <c r="B36" s="18" t="str">
        <f t="shared" si="0"/>
        <v/>
      </c>
      <c r="C36" s="8"/>
      <c r="D36" s="9"/>
      <c r="E36" s="8"/>
      <c r="F36" s="9"/>
      <c r="G36" s="8"/>
      <c r="H36" s="9"/>
      <c r="I36" s="31"/>
      <c r="J36" s="31"/>
      <c r="K36" s="122"/>
      <c r="L36" s="123"/>
      <c r="M36" s="123"/>
      <c r="N36" s="6"/>
      <c r="O36" s="123"/>
      <c r="P36" s="127"/>
      <c r="Q36" s="8"/>
      <c r="R36" s="6"/>
      <c r="S36" s="9"/>
      <c r="T36" s="18" t="str">
        <f t="shared" si="1"/>
        <v/>
      </c>
    </row>
    <row r="37" spans="1:20" ht="22.5" customHeight="1" x14ac:dyDescent="0.25">
      <c r="A37" s="19">
        <v>31</v>
      </c>
      <c r="B37" s="19" t="str">
        <f t="shared" si="0"/>
        <v/>
      </c>
      <c r="C37" s="10"/>
      <c r="D37" s="90"/>
      <c r="E37" s="10"/>
      <c r="F37" s="90"/>
      <c r="G37" s="10"/>
      <c r="H37" s="90"/>
      <c r="I37" s="32"/>
      <c r="J37" s="32"/>
      <c r="K37" s="124"/>
      <c r="L37" s="85"/>
      <c r="M37" s="85"/>
      <c r="N37" s="82"/>
      <c r="O37" s="85"/>
      <c r="P37" s="89"/>
      <c r="Q37" s="10"/>
      <c r="R37" s="82"/>
      <c r="S37" s="90"/>
      <c r="T37" s="19" t="str">
        <f t="shared" si="1"/>
        <v/>
      </c>
    </row>
    <row r="38" spans="1:20" ht="22.5" customHeight="1" thickBot="1" x14ac:dyDescent="0.3">
      <c r="A38" s="26">
        <v>32</v>
      </c>
      <c r="B38" s="26" t="str">
        <f t="shared" si="0"/>
        <v/>
      </c>
      <c r="C38" s="27"/>
      <c r="D38" s="28"/>
      <c r="E38" s="11"/>
      <c r="F38" s="13"/>
      <c r="G38" s="11"/>
      <c r="H38" s="13"/>
      <c r="I38" s="33"/>
      <c r="J38" s="33"/>
      <c r="K38" s="125"/>
      <c r="L38" s="126"/>
      <c r="M38" s="126"/>
      <c r="N38" s="12"/>
      <c r="O38" s="126"/>
      <c r="P38" s="128"/>
      <c r="Q38" s="11"/>
      <c r="R38" s="12"/>
      <c r="S38" s="13"/>
      <c r="T38" s="20" t="str">
        <f t="shared" si="1"/>
        <v/>
      </c>
    </row>
    <row r="39" spans="1:20" ht="22.5" customHeight="1" thickBot="1" x14ac:dyDescent="0.3">
      <c r="A39" s="136" t="s">
        <v>378</v>
      </c>
      <c r="B39" s="137"/>
      <c r="C39" s="137"/>
      <c r="D39" s="138"/>
      <c r="E39" s="136" t="s">
        <v>310</v>
      </c>
      <c r="F39" s="137"/>
      <c r="G39" s="137"/>
      <c r="H39" s="137"/>
      <c r="I39" s="138"/>
      <c r="J39" s="136" t="s">
        <v>311</v>
      </c>
      <c r="K39" s="137"/>
      <c r="L39" s="137"/>
      <c r="M39" s="137"/>
      <c r="N39" s="138"/>
      <c r="O39" s="136" t="s">
        <v>379</v>
      </c>
      <c r="P39" s="137"/>
      <c r="Q39" s="137"/>
      <c r="R39" s="137"/>
      <c r="S39" s="137"/>
      <c r="T39" s="138"/>
    </row>
    <row r="40" spans="1:20" ht="30" customHeight="1" x14ac:dyDescent="0.25">
      <c r="A40" s="139" t="s">
        <v>377</v>
      </c>
      <c r="B40" s="140"/>
      <c r="C40" s="140"/>
      <c r="D40" s="141"/>
      <c r="E40" s="139" t="s">
        <v>377</v>
      </c>
      <c r="F40" s="140"/>
      <c r="G40" s="140"/>
      <c r="H40" s="140"/>
      <c r="I40" s="141"/>
      <c r="J40" s="139" t="s">
        <v>377</v>
      </c>
      <c r="K40" s="140"/>
      <c r="L40" s="140"/>
      <c r="M40" s="140"/>
      <c r="N40" s="141"/>
      <c r="O40" s="105" t="s">
        <v>271</v>
      </c>
      <c r="P40" s="84"/>
      <c r="Q40" s="106" t="s">
        <v>312</v>
      </c>
      <c r="R40" s="43"/>
      <c r="S40" s="104" t="s">
        <v>272</v>
      </c>
      <c r="T40" s="43"/>
    </row>
    <row r="41" spans="1:20" ht="30" customHeight="1" thickBot="1" x14ac:dyDescent="0.3">
      <c r="A41" s="142"/>
      <c r="B41" s="143"/>
      <c r="C41" s="143"/>
      <c r="D41" s="144"/>
      <c r="E41" s="142"/>
      <c r="F41" s="143"/>
      <c r="G41" s="143"/>
      <c r="H41" s="143"/>
      <c r="I41" s="144"/>
      <c r="J41" s="142"/>
      <c r="K41" s="143"/>
      <c r="L41" s="143"/>
      <c r="M41" s="143"/>
      <c r="N41" s="144"/>
      <c r="O41" s="103" t="s">
        <v>363</v>
      </c>
      <c r="P41" s="87"/>
      <c r="Q41" s="107" t="s">
        <v>360</v>
      </c>
      <c r="R41" s="42"/>
      <c r="S41" s="11" t="s">
        <v>349</v>
      </c>
      <c r="T41" s="42"/>
    </row>
    <row r="42" spans="1:20" ht="37.5" customHeight="1" x14ac:dyDescent="0.25">
      <c r="A42" s="142"/>
      <c r="B42" s="143"/>
      <c r="C42" s="143"/>
      <c r="D42" s="144"/>
      <c r="E42" s="142"/>
      <c r="F42" s="143"/>
      <c r="G42" s="143"/>
      <c r="H42" s="143"/>
      <c r="I42" s="144"/>
      <c r="J42" s="142"/>
      <c r="K42" s="143"/>
      <c r="L42" s="143"/>
      <c r="M42" s="143"/>
      <c r="N42" s="144"/>
      <c r="O42" s="183" t="s">
        <v>374</v>
      </c>
      <c r="P42" s="184"/>
      <c r="Q42" s="184"/>
      <c r="R42" s="184"/>
      <c r="S42" s="184"/>
      <c r="T42" s="185"/>
    </row>
    <row r="43" spans="1:20" ht="37.5" customHeight="1" thickBot="1" x14ac:dyDescent="0.3">
      <c r="A43" s="145"/>
      <c r="B43" s="146"/>
      <c r="C43" s="146"/>
      <c r="D43" s="147"/>
      <c r="E43" s="145"/>
      <c r="F43" s="146"/>
      <c r="G43" s="146"/>
      <c r="H43" s="146"/>
      <c r="I43" s="147"/>
      <c r="J43" s="145"/>
      <c r="K43" s="146"/>
      <c r="L43" s="146"/>
      <c r="M43" s="146"/>
      <c r="N43" s="147"/>
      <c r="O43" s="186"/>
      <c r="P43" s="187"/>
      <c r="Q43" s="187"/>
      <c r="R43" s="187"/>
      <c r="S43" s="187"/>
      <c r="T43" s="188"/>
    </row>
  </sheetData>
  <mergeCells count="36">
    <mergeCell ref="A40:D43"/>
    <mergeCell ref="E40:I43"/>
    <mergeCell ref="J40:N43"/>
    <mergeCell ref="O42:T43"/>
    <mergeCell ref="H5:I5"/>
    <mergeCell ref="K5:L5"/>
    <mergeCell ref="N5:O5"/>
    <mergeCell ref="P5:Q5"/>
    <mergeCell ref="R5:T5"/>
    <mergeCell ref="A39:D39"/>
    <mergeCell ref="E39:I39"/>
    <mergeCell ref="J39:N39"/>
    <mergeCell ref="O39:T39"/>
    <mergeCell ref="P4:T4"/>
    <mergeCell ref="S2:T2"/>
    <mergeCell ref="A3:B3"/>
    <mergeCell ref="C3:F3"/>
    <mergeCell ref="G3:H3"/>
    <mergeCell ref="I3:M3"/>
    <mergeCell ref="N3:O3"/>
    <mergeCell ref="P3:T3"/>
    <mergeCell ref="A4:B4"/>
    <mergeCell ref="C4:F4"/>
    <mergeCell ref="G4:H4"/>
    <mergeCell ref="I4:M4"/>
    <mergeCell ref="N4:O4"/>
    <mergeCell ref="A1:T1"/>
    <mergeCell ref="A2:B2"/>
    <mergeCell ref="C2:D2"/>
    <mergeCell ref="E2:F2"/>
    <mergeCell ref="G2:H2"/>
    <mergeCell ref="I2:J2"/>
    <mergeCell ref="K2:L2"/>
    <mergeCell ref="M2:N2"/>
    <mergeCell ref="O2:P2"/>
    <mergeCell ref="Q2:R2"/>
  </mergeCells>
  <conditionalFormatting sqref="B7:B27 B38">
    <cfRule type="containsBlanks" priority="40" stopIfTrue="1">
      <formula>LEN(TRIM(B7))=0</formula>
    </cfRule>
    <cfRule type="cellIs" dxfId="221" priority="41" stopIfTrue="1" operator="equal">
      <formula>0</formula>
    </cfRule>
    <cfRule type="cellIs" dxfId="220" priority="42" stopIfTrue="1" operator="equal">
      <formula>1</formula>
    </cfRule>
  </conditionalFormatting>
  <conditionalFormatting sqref="R5">
    <cfRule type="cellIs" dxfId="219" priority="29" stopIfTrue="1" operator="equal">
      <formula>"Failed"</formula>
    </cfRule>
    <cfRule type="cellIs" dxfId="218" priority="33" stopIfTrue="1" operator="equal">
      <formula>"No Entry"</formula>
    </cfRule>
    <cfRule type="cellIs" dxfId="217" priority="36" stopIfTrue="1" operator="equal">
      <formula>"Caution"</formula>
    </cfRule>
    <cfRule type="cellIs" dxfId="216" priority="37" stopIfTrue="1" operator="equal">
      <formula>"Pending"</formula>
    </cfRule>
    <cfRule type="cellIs" dxfId="215" priority="38" stopIfTrue="1" operator="equal">
      <formula>"Mitigated"</formula>
    </cfRule>
    <cfRule type="cellIs" dxfId="214" priority="39" stopIfTrue="1" operator="equal">
      <formula>"Passed"</formula>
    </cfRule>
  </conditionalFormatting>
  <conditionalFormatting sqref="E5 B5">
    <cfRule type="cellIs" dxfId="213" priority="30" operator="equal">
      <formula>"Error"</formula>
    </cfRule>
    <cfRule type="cellIs" dxfId="212" priority="34" operator="equal">
      <formula>"No Entry"</formula>
    </cfRule>
    <cfRule type="cellIs" dxfId="211" priority="35" operator="equal">
      <formula>"Pending"</formula>
    </cfRule>
  </conditionalFormatting>
  <conditionalFormatting sqref="C2">
    <cfRule type="cellIs" dxfId="210" priority="31" operator="equal">
      <formula>"Failed"</formula>
    </cfRule>
    <cfRule type="cellIs" dxfId="209" priority="32" operator="equal">
      <formula>"Pending"</formula>
    </cfRule>
  </conditionalFormatting>
  <conditionalFormatting sqref="T7:T38">
    <cfRule type="containsBlanks" priority="26" stopIfTrue="1">
      <formula>LEN(TRIM(T7))=0</formula>
    </cfRule>
    <cfRule type="cellIs" dxfId="208" priority="27" stopIfTrue="1" operator="lessThan">
      <formula>1</formula>
    </cfRule>
    <cfRule type="cellIs" dxfId="207" priority="28" stopIfTrue="1" operator="equal">
      <formula>1</formula>
    </cfRule>
  </conditionalFormatting>
  <conditionalFormatting sqref="H5">
    <cfRule type="cellIs" dxfId="206" priority="25" stopIfTrue="1" operator="equal">
      <formula>"No Entry"</formula>
    </cfRule>
  </conditionalFormatting>
  <conditionalFormatting sqref="H5:I5">
    <cfRule type="cellIs" dxfId="205" priority="23" operator="equal">
      <formula>"Pending"</formula>
    </cfRule>
    <cfRule type="containsBlanks" priority="24" stopIfTrue="1">
      <formula>LEN(TRIM(H5))=0</formula>
    </cfRule>
  </conditionalFormatting>
  <conditionalFormatting sqref="R5:T5">
    <cfRule type="cellIs" dxfId="204" priority="22" stopIfTrue="1" operator="equal">
      <formula>"Hazardous"</formula>
    </cfRule>
  </conditionalFormatting>
  <conditionalFormatting sqref="G2">
    <cfRule type="cellIs" dxfId="203" priority="20" operator="equal">
      <formula>"Failed"</formula>
    </cfRule>
    <cfRule type="cellIs" dxfId="202" priority="21" operator="equal">
      <formula>"Pending"</formula>
    </cfRule>
  </conditionalFormatting>
  <conditionalFormatting sqref="K2">
    <cfRule type="cellIs" dxfId="201" priority="18" operator="equal">
      <formula>"Failed"</formula>
    </cfRule>
    <cfRule type="cellIs" dxfId="200" priority="19" operator="equal">
      <formula>"Pending"</formula>
    </cfRule>
  </conditionalFormatting>
  <conditionalFormatting sqref="O2">
    <cfRule type="cellIs" dxfId="199" priority="16" operator="equal">
      <formula>"Failed"</formula>
    </cfRule>
    <cfRule type="cellIs" dxfId="198" priority="17" operator="equal">
      <formula>"Pending"</formula>
    </cfRule>
  </conditionalFormatting>
  <conditionalFormatting sqref="S2">
    <cfRule type="cellIs" dxfId="197" priority="14" operator="equal">
      <formula>"Failed"</formula>
    </cfRule>
    <cfRule type="cellIs" dxfId="196" priority="15" operator="equal">
      <formula>"Pending"</formula>
    </cfRule>
  </conditionalFormatting>
  <conditionalFormatting sqref="S2:T2">
    <cfRule type="cellIs" dxfId="195" priority="13" operator="equal">
      <formula>"Passed"</formula>
    </cfRule>
  </conditionalFormatting>
  <conditionalFormatting sqref="D5">
    <cfRule type="cellIs" dxfId="194" priority="10" operator="equal">
      <formula>"Error"</formula>
    </cfRule>
    <cfRule type="cellIs" dxfId="193" priority="11" operator="equal">
      <formula>"No Entry"</formula>
    </cfRule>
    <cfRule type="cellIs" dxfId="192" priority="12" operator="equal">
      <formula>"Pending"</formula>
    </cfRule>
  </conditionalFormatting>
  <conditionalFormatting sqref="F5">
    <cfRule type="cellIs" dxfId="191" priority="7" operator="equal">
      <formula>"Error"</formula>
    </cfRule>
    <cfRule type="cellIs" dxfId="190" priority="8" operator="equal">
      <formula>"No Entry"</formula>
    </cfRule>
    <cfRule type="cellIs" dxfId="189" priority="9" operator="equal">
      <formula>"Pending"</formula>
    </cfRule>
  </conditionalFormatting>
  <conditionalFormatting sqref="K5">
    <cfRule type="cellIs" dxfId="188" priority="6" stopIfTrue="1" operator="equal">
      <formula>"No Entry"</formula>
    </cfRule>
  </conditionalFormatting>
  <conditionalFormatting sqref="K5:L5">
    <cfRule type="cellIs" dxfId="187" priority="4" operator="equal">
      <formula>"Pending"</formula>
    </cfRule>
    <cfRule type="containsBlanks" priority="5" stopIfTrue="1">
      <formula>LEN(TRIM(K5))=0</formula>
    </cfRule>
  </conditionalFormatting>
  <conditionalFormatting sqref="N5">
    <cfRule type="cellIs" dxfId="186" priority="3" stopIfTrue="1" operator="equal">
      <formula>"No Entry"</formula>
    </cfRule>
  </conditionalFormatting>
  <conditionalFormatting sqref="N5:O5">
    <cfRule type="cellIs" dxfId="185" priority="1" operator="equal">
      <formula>"Pending"</formula>
    </cfRule>
    <cfRule type="containsBlanks" priority="2" stopIfTrue="1">
      <formula>LEN(TRIM(N5))=0</formula>
    </cfRule>
  </conditionalFormatting>
  <hyperlinks>
    <hyperlink ref="A1:T1" location="Summary!A1" display="Service de Génétique CHU Liège (BE/BEL). Tool for Sample Identification / Tracability  KASP Fluo vs. NGS.©"/>
  </hyperlinks>
  <printOptions horizontalCentered="1" verticalCentered="1"/>
  <pageMargins left="0.39370078740157483" right="0.39370078740157483" top="0.39370078740157483" bottom="0.39370078740157483" header="0.19685039370078741" footer="0.19685039370078741"/>
  <pageSetup paperSize="9" scale="48" orientation="landscape" horizontalDpi="0" verticalDpi="0" r:id="rId1"/>
  <headerFooter>
    <oddHeader>&amp;CSample01</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60" zoomScaleNormal="70" zoomScalePageLayoutView="50" workbookViewId="0">
      <selection sqref="A1:T1"/>
    </sheetView>
  </sheetViews>
  <sheetFormatPr baseColWidth="10" defaultRowHeight="15" x14ac:dyDescent="0.25"/>
  <cols>
    <col min="1" max="20" width="14.28515625" style="5" customWidth="1"/>
    <col min="21" max="16384" width="11.42578125" style="5"/>
  </cols>
  <sheetData>
    <row r="1" spans="1:20" ht="27" customHeight="1" thickBot="1" x14ac:dyDescent="0.3">
      <c r="A1" s="176" t="s">
        <v>370</v>
      </c>
      <c r="B1" s="176"/>
      <c r="C1" s="176"/>
      <c r="D1" s="176"/>
      <c r="E1" s="176"/>
      <c r="F1" s="176"/>
      <c r="G1" s="176"/>
      <c r="H1" s="176"/>
      <c r="I1" s="176"/>
      <c r="J1" s="176"/>
      <c r="K1" s="176"/>
      <c r="L1" s="176"/>
      <c r="M1" s="176"/>
      <c r="N1" s="176"/>
      <c r="O1" s="176"/>
      <c r="P1" s="176"/>
      <c r="Q1" s="176"/>
      <c r="R1" s="176"/>
      <c r="S1" s="176"/>
      <c r="T1" s="176"/>
    </row>
    <row r="2" spans="1:20" s="15" customFormat="1" ht="22.5" customHeight="1" thickBot="1" x14ac:dyDescent="0.3">
      <c r="A2" s="169" t="s">
        <v>10</v>
      </c>
      <c r="B2" s="170"/>
      <c r="C2" s="171" t="str">
        <f>IF(UserData!C9="Passed",UserData!C4,UserData!C9)</f>
        <v>Pending</v>
      </c>
      <c r="D2" s="173"/>
      <c r="E2" s="169" t="s">
        <v>11</v>
      </c>
      <c r="F2" s="170"/>
      <c r="G2" s="171" t="str">
        <f>IF(UserData!C9="Passed",UserData!C5,UserData!C9)</f>
        <v>Pending</v>
      </c>
      <c r="H2" s="173"/>
      <c r="I2" s="169" t="s">
        <v>381</v>
      </c>
      <c r="J2" s="170"/>
      <c r="K2" s="171" t="str">
        <f>IF(UserData!C9="Passed",UserData!C6,UserData!C9)</f>
        <v>Pending</v>
      </c>
      <c r="L2" s="173"/>
      <c r="M2" s="169" t="s">
        <v>12</v>
      </c>
      <c r="N2" s="170"/>
      <c r="O2" s="171" t="str">
        <f>IF(UserData!C9="Passed",UserData!C7,UserData!C9)</f>
        <v>Pending</v>
      </c>
      <c r="P2" s="173"/>
      <c r="Q2" s="169" t="s">
        <v>352</v>
      </c>
      <c r="R2" s="170"/>
      <c r="S2" s="171" t="str">
        <f>UserData!C9</f>
        <v>Pending</v>
      </c>
      <c r="T2" s="173"/>
    </row>
    <row r="3" spans="1:20" s="15" customFormat="1" ht="22.5" customHeight="1" thickBot="1" x14ac:dyDescent="0.3">
      <c r="A3" s="169" t="s">
        <v>2</v>
      </c>
      <c r="B3" s="170"/>
      <c r="C3" s="171"/>
      <c r="D3" s="172"/>
      <c r="E3" s="172"/>
      <c r="F3" s="173"/>
      <c r="G3" s="169" t="s">
        <v>3</v>
      </c>
      <c r="H3" s="170"/>
      <c r="I3" s="171"/>
      <c r="J3" s="172"/>
      <c r="K3" s="172"/>
      <c r="L3" s="172"/>
      <c r="M3" s="173"/>
      <c r="N3" s="169" t="s">
        <v>345</v>
      </c>
      <c r="O3" s="170"/>
      <c r="P3" s="171"/>
      <c r="Q3" s="172"/>
      <c r="R3" s="172"/>
      <c r="S3" s="172"/>
      <c r="T3" s="173"/>
    </row>
    <row r="4" spans="1:20" s="15" customFormat="1" ht="22.5" customHeight="1" thickBot="1" x14ac:dyDescent="0.3">
      <c r="A4" s="169" t="s">
        <v>282</v>
      </c>
      <c r="B4" s="170"/>
      <c r="C4" s="171"/>
      <c r="D4" s="172"/>
      <c r="E4" s="172"/>
      <c r="F4" s="173"/>
      <c r="G4" s="169" t="s">
        <v>0</v>
      </c>
      <c r="H4" s="170"/>
      <c r="I4" s="171"/>
      <c r="J4" s="172"/>
      <c r="K4" s="172"/>
      <c r="L4" s="172"/>
      <c r="M4" s="173"/>
      <c r="N4" s="169" t="s">
        <v>1</v>
      </c>
      <c r="O4" s="170"/>
      <c r="P4" s="171"/>
      <c r="Q4" s="172"/>
      <c r="R4" s="172"/>
      <c r="S4" s="172"/>
      <c r="T4" s="173"/>
    </row>
    <row r="5" spans="1:20" s="29" customFormat="1" ht="22.5" customHeight="1" thickBot="1" x14ac:dyDescent="0.3">
      <c r="A5" s="100" t="s">
        <v>274</v>
      </c>
      <c r="B5" s="110" t="str">
        <f>IF(UserData!C9&lt;&gt;"Passed",UserData!C9,IF(COUNTIF(B7:B38,"")=32,"No Entry",IF(COUNTIF(B7:B38,"")+COUNTIF(B7:B38,1)+COUNTIF(B7:B38,0)&lt;&gt;32,"Error",SUM(B7:B38)/(32-COUNTIF(B7:B38,"")))))</f>
        <v>Pending</v>
      </c>
      <c r="C5" s="102" t="s">
        <v>271</v>
      </c>
      <c r="D5" s="120" t="str">
        <f>IF(S2&lt;&gt;"Passed",S2,IF($B5="No Entry","No Entry",COUNTIF(B7:B38,1)))</f>
        <v>Pending</v>
      </c>
      <c r="E5" s="97" t="s">
        <v>272</v>
      </c>
      <c r="F5" s="120" t="str">
        <f>IF(S2&lt;&gt;"Passed",S2,IF($B5="No Entry","No Entry",COUNTIF(B7:B38,0)))</f>
        <v>Pending</v>
      </c>
      <c r="G5" s="108" t="s">
        <v>366</v>
      </c>
      <c r="H5" s="174" t="str">
        <f>IF(S2&lt;&gt;"Passed",S2,IF(B5="No Entry","No Entry",1000000000*PRODUCT(I7:I38)))</f>
        <v>Pending</v>
      </c>
      <c r="I5" s="175"/>
      <c r="J5" s="109" t="s">
        <v>367</v>
      </c>
      <c r="K5" s="182" t="str">
        <f>IF(S2&lt;&gt;"Passed",S2,IF(B5="No Entry","No Entry",1000000000*PRODUCT(J7:J38)))</f>
        <v>Pending</v>
      </c>
      <c r="L5" s="175"/>
      <c r="M5" s="102" t="s">
        <v>368</v>
      </c>
      <c r="N5" s="182" t="str">
        <f>IF(S2&lt;&gt;"Passed",S2,IF(B5="No Entry","No Entry",1000000000*PRODUCT(T7:T38)))</f>
        <v>Pending</v>
      </c>
      <c r="O5" s="175"/>
      <c r="P5" s="177" t="s">
        <v>354</v>
      </c>
      <c r="Q5" s="178"/>
      <c r="R5" s="179" t="str">
        <f>IF(S2&lt;&gt;"Passed",S2,IF(B5="No Entry","No Entry",IF(N5&lt;=1000,"Passed",IF(N5&lt;=10000,"Mitigated",IF(N5&lt;=100000,"Caution",IF(N5&lt;=1000000,"Hazardous","Failed"))))))</f>
        <v>Pending</v>
      </c>
      <c r="S5" s="180"/>
      <c r="T5" s="181"/>
    </row>
    <row r="6" spans="1:20" ht="22.5" customHeight="1" thickBot="1" x14ac:dyDescent="0.3">
      <c r="A6" s="16" t="s">
        <v>6</v>
      </c>
      <c r="B6" s="101" t="s">
        <v>7</v>
      </c>
      <c r="C6" s="98" t="s">
        <v>4</v>
      </c>
      <c r="D6" s="99" t="s">
        <v>5</v>
      </c>
      <c r="E6" s="94" t="s">
        <v>318</v>
      </c>
      <c r="F6" s="91" t="s">
        <v>333</v>
      </c>
      <c r="G6" s="94" t="s">
        <v>320</v>
      </c>
      <c r="H6" s="91" t="s">
        <v>334</v>
      </c>
      <c r="I6" s="94" t="s">
        <v>346</v>
      </c>
      <c r="J6" s="91" t="s">
        <v>347</v>
      </c>
      <c r="K6" s="94" t="s">
        <v>321</v>
      </c>
      <c r="L6" s="95" t="s">
        <v>322</v>
      </c>
      <c r="M6" s="95" t="s">
        <v>323</v>
      </c>
      <c r="N6" s="95" t="s">
        <v>319</v>
      </c>
      <c r="O6" s="95" t="s">
        <v>350</v>
      </c>
      <c r="P6" s="96" t="s">
        <v>351</v>
      </c>
      <c r="Q6" s="92" t="s">
        <v>8</v>
      </c>
      <c r="R6" s="93" t="s">
        <v>9</v>
      </c>
      <c r="S6" s="91" t="s">
        <v>348</v>
      </c>
      <c r="T6" s="101" t="s">
        <v>369</v>
      </c>
    </row>
    <row r="7" spans="1:20" ht="22.5" customHeight="1" x14ac:dyDescent="0.25">
      <c r="A7" s="17">
        <v>1</v>
      </c>
      <c r="B7" s="17" t="str">
        <f>IF(OR(C7="",E7="",F7="",S$2&lt;&gt;"Passed"),"",IF(E7=F7,1,0))</f>
        <v/>
      </c>
      <c r="C7" s="7"/>
      <c r="D7" s="84"/>
      <c r="E7" s="7"/>
      <c r="F7" s="84"/>
      <c r="G7" s="7"/>
      <c r="H7" s="84"/>
      <c r="I7" s="30"/>
      <c r="J7" s="30"/>
      <c r="K7" s="121"/>
      <c r="L7" s="86"/>
      <c r="M7" s="86"/>
      <c r="N7" s="83"/>
      <c r="O7" s="86"/>
      <c r="P7" s="88"/>
      <c r="Q7" s="7"/>
      <c r="R7" s="83"/>
      <c r="S7" s="84"/>
      <c r="T7" s="17" t="str">
        <f>IF(ISNUMBER(B7),IF(E7=F7,I7,1),"")</f>
        <v/>
      </c>
    </row>
    <row r="8" spans="1:20" ht="22.5" customHeight="1" x14ac:dyDescent="0.25">
      <c r="A8" s="18">
        <v>2</v>
      </c>
      <c r="B8" s="18" t="str">
        <f t="shared" ref="B8:B38" si="0">IF(OR(C8="",E8="",F8="",S$2&lt;&gt;"Passed"),"",IF(E8=F8,1,0))</f>
        <v/>
      </c>
      <c r="C8" s="8"/>
      <c r="D8" s="9"/>
      <c r="E8" s="8"/>
      <c r="F8" s="9"/>
      <c r="G8" s="8"/>
      <c r="H8" s="9"/>
      <c r="I8" s="31"/>
      <c r="J8" s="31"/>
      <c r="K8" s="122"/>
      <c r="L8" s="123"/>
      <c r="M8" s="123"/>
      <c r="N8" s="6"/>
      <c r="O8" s="123"/>
      <c r="P8" s="127"/>
      <c r="Q8" s="8"/>
      <c r="R8" s="6"/>
      <c r="S8" s="9"/>
      <c r="T8" s="18" t="str">
        <f t="shared" ref="T8:T38" si="1">IF(ISNUMBER(B8),IF(E8=F8,I8,1),"")</f>
        <v/>
      </c>
    </row>
    <row r="9" spans="1:20" ht="22.5" customHeight="1" x14ac:dyDescent="0.25">
      <c r="A9" s="19">
        <v>3</v>
      </c>
      <c r="B9" s="19" t="str">
        <f t="shared" si="0"/>
        <v/>
      </c>
      <c r="C9" s="10"/>
      <c r="D9" s="90"/>
      <c r="E9" s="10"/>
      <c r="F9" s="90"/>
      <c r="G9" s="10"/>
      <c r="H9" s="90"/>
      <c r="I9" s="32"/>
      <c r="J9" s="32"/>
      <c r="K9" s="124"/>
      <c r="L9" s="85"/>
      <c r="M9" s="85"/>
      <c r="N9" s="82"/>
      <c r="O9" s="85"/>
      <c r="P9" s="89"/>
      <c r="Q9" s="10"/>
      <c r="R9" s="82"/>
      <c r="S9" s="90"/>
      <c r="T9" s="19" t="str">
        <f t="shared" si="1"/>
        <v/>
      </c>
    </row>
    <row r="10" spans="1:20" ht="22.5" customHeight="1" x14ac:dyDescent="0.25">
      <c r="A10" s="18">
        <v>4</v>
      </c>
      <c r="B10" s="18" t="str">
        <f t="shared" si="0"/>
        <v/>
      </c>
      <c r="C10" s="8"/>
      <c r="D10" s="9"/>
      <c r="E10" s="8"/>
      <c r="F10" s="9"/>
      <c r="G10" s="8"/>
      <c r="H10" s="9"/>
      <c r="I10" s="31"/>
      <c r="J10" s="31"/>
      <c r="K10" s="122"/>
      <c r="L10" s="123"/>
      <c r="M10" s="123"/>
      <c r="N10" s="6"/>
      <c r="O10" s="123"/>
      <c r="P10" s="127"/>
      <c r="Q10" s="8"/>
      <c r="R10" s="6"/>
      <c r="S10" s="9"/>
      <c r="T10" s="18" t="str">
        <f t="shared" si="1"/>
        <v/>
      </c>
    </row>
    <row r="11" spans="1:20" ht="22.5" customHeight="1" x14ac:dyDescent="0.25">
      <c r="A11" s="19">
        <v>5</v>
      </c>
      <c r="B11" s="19" t="str">
        <f t="shared" si="0"/>
        <v/>
      </c>
      <c r="C11" s="10"/>
      <c r="D11" s="90"/>
      <c r="E11" s="10"/>
      <c r="F11" s="90"/>
      <c r="G11" s="10"/>
      <c r="H11" s="90"/>
      <c r="I11" s="32"/>
      <c r="J11" s="32"/>
      <c r="K11" s="124"/>
      <c r="L11" s="85"/>
      <c r="M11" s="85"/>
      <c r="N11" s="82"/>
      <c r="O11" s="85"/>
      <c r="P11" s="89"/>
      <c r="Q11" s="10"/>
      <c r="R11" s="82"/>
      <c r="S11" s="90"/>
      <c r="T11" s="19" t="str">
        <f t="shared" si="1"/>
        <v/>
      </c>
    </row>
    <row r="12" spans="1:20" ht="22.5" customHeight="1" x14ac:dyDescent="0.25">
      <c r="A12" s="18">
        <v>6</v>
      </c>
      <c r="B12" s="18" t="str">
        <f t="shared" si="0"/>
        <v/>
      </c>
      <c r="C12" s="8"/>
      <c r="D12" s="9"/>
      <c r="E12" s="8"/>
      <c r="F12" s="9"/>
      <c r="G12" s="8"/>
      <c r="H12" s="9"/>
      <c r="I12" s="31"/>
      <c r="J12" s="31"/>
      <c r="K12" s="122"/>
      <c r="L12" s="123"/>
      <c r="M12" s="123"/>
      <c r="N12" s="6"/>
      <c r="O12" s="123"/>
      <c r="P12" s="127"/>
      <c r="Q12" s="8"/>
      <c r="R12" s="6"/>
      <c r="S12" s="9"/>
      <c r="T12" s="18" t="str">
        <f t="shared" si="1"/>
        <v/>
      </c>
    </row>
    <row r="13" spans="1:20" ht="22.5" customHeight="1" x14ac:dyDescent="0.25">
      <c r="A13" s="19">
        <v>7</v>
      </c>
      <c r="B13" s="19" t="str">
        <f t="shared" si="0"/>
        <v/>
      </c>
      <c r="C13" s="10"/>
      <c r="D13" s="90"/>
      <c r="E13" s="10"/>
      <c r="F13" s="90"/>
      <c r="G13" s="10"/>
      <c r="H13" s="90"/>
      <c r="I13" s="32"/>
      <c r="J13" s="32"/>
      <c r="K13" s="124"/>
      <c r="L13" s="85"/>
      <c r="M13" s="85"/>
      <c r="N13" s="82"/>
      <c r="O13" s="85"/>
      <c r="P13" s="89"/>
      <c r="Q13" s="10"/>
      <c r="R13" s="82"/>
      <c r="S13" s="90"/>
      <c r="T13" s="19" t="str">
        <f t="shared" si="1"/>
        <v/>
      </c>
    </row>
    <row r="14" spans="1:20" ht="22.5" customHeight="1" x14ac:dyDescent="0.25">
      <c r="A14" s="18">
        <v>8</v>
      </c>
      <c r="B14" s="18" t="str">
        <f t="shared" si="0"/>
        <v/>
      </c>
      <c r="C14" s="8"/>
      <c r="D14" s="9"/>
      <c r="E14" s="8"/>
      <c r="F14" s="9"/>
      <c r="G14" s="8"/>
      <c r="H14" s="9"/>
      <c r="I14" s="31"/>
      <c r="J14" s="31"/>
      <c r="K14" s="122"/>
      <c r="L14" s="123"/>
      <c r="M14" s="123"/>
      <c r="N14" s="6"/>
      <c r="O14" s="123"/>
      <c r="P14" s="127"/>
      <c r="Q14" s="8"/>
      <c r="R14" s="6"/>
      <c r="S14" s="9"/>
      <c r="T14" s="18" t="str">
        <f t="shared" si="1"/>
        <v/>
      </c>
    </row>
    <row r="15" spans="1:20" ht="22.5" customHeight="1" x14ac:dyDescent="0.25">
      <c r="A15" s="19">
        <v>9</v>
      </c>
      <c r="B15" s="19" t="str">
        <f t="shared" si="0"/>
        <v/>
      </c>
      <c r="C15" s="10"/>
      <c r="D15" s="90"/>
      <c r="E15" s="10"/>
      <c r="F15" s="90"/>
      <c r="G15" s="10"/>
      <c r="H15" s="90"/>
      <c r="I15" s="32"/>
      <c r="J15" s="32"/>
      <c r="K15" s="124"/>
      <c r="L15" s="85"/>
      <c r="M15" s="85"/>
      <c r="N15" s="82"/>
      <c r="O15" s="85"/>
      <c r="P15" s="89"/>
      <c r="Q15" s="10"/>
      <c r="R15" s="82"/>
      <c r="S15" s="90"/>
      <c r="T15" s="19" t="str">
        <f t="shared" si="1"/>
        <v/>
      </c>
    </row>
    <row r="16" spans="1:20" ht="22.5" customHeight="1" x14ac:dyDescent="0.25">
      <c r="A16" s="18">
        <v>10</v>
      </c>
      <c r="B16" s="18" t="str">
        <f t="shared" si="0"/>
        <v/>
      </c>
      <c r="C16" s="8"/>
      <c r="D16" s="9"/>
      <c r="E16" s="8"/>
      <c r="F16" s="9"/>
      <c r="G16" s="8"/>
      <c r="H16" s="9"/>
      <c r="I16" s="31"/>
      <c r="J16" s="31"/>
      <c r="K16" s="122"/>
      <c r="L16" s="123"/>
      <c r="M16" s="123"/>
      <c r="N16" s="6"/>
      <c r="O16" s="123"/>
      <c r="P16" s="127"/>
      <c r="Q16" s="8"/>
      <c r="R16" s="6"/>
      <c r="S16" s="9"/>
      <c r="T16" s="18" t="str">
        <f t="shared" si="1"/>
        <v/>
      </c>
    </row>
    <row r="17" spans="1:20" ht="22.5" customHeight="1" x14ac:dyDescent="0.25">
      <c r="A17" s="19">
        <v>11</v>
      </c>
      <c r="B17" s="19" t="str">
        <f t="shared" si="0"/>
        <v/>
      </c>
      <c r="C17" s="10"/>
      <c r="D17" s="90"/>
      <c r="E17" s="10"/>
      <c r="F17" s="90"/>
      <c r="G17" s="10"/>
      <c r="H17" s="90"/>
      <c r="I17" s="32"/>
      <c r="J17" s="32"/>
      <c r="K17" s="124"/>
      <c r="L17" s="85"/>
      <c r="M17" s="85"/>
      <c r="N17" s="82"/>
      <c r="O17" s="85"/>
      <c r="P17" s="89"/>
      <c r="Q17" s="10"/>
      <c r="R17" s="82"/>
      <c r="S17" s="90"/>
      <c r="T17" s="19" t="str">
        <f t="shared" si="1"/>
        <v/>
      </c>
    </row>
    <row r="18" spans="1:20" ht="22.5" customHeight="1" x14ac:dyDescent="0.25">
      <c r="A18" s="18">
        <v>12</v>
      </c>
      <c r="B18" s="18" t="str">
        <f t="shared" si="0"/>
        <v/>
      </c>
      <c r="C18" s="8"/>
      <c r="D18" s="9"/>
      <c r="E18" s="8"/>
      <c r="F18" s="9"/>
      <c r="G18" s="8"/>
      <c r="H18" s="9"/>
      <c r="I18" s="31"/>
      <c r="J18" s="31"/>
      <c r="K18" s="122"/>
      <c r="L18" s="123"/>
      <c r="M18" s="123"/>
      <c r="N18" s="6"/>
      <c r="O18" s="123"/>
      <c r="P18" s="127"/>
      <c r="Q18" s="8"/>
      <c r="R18" s="6"/>
      <c r="S18" s="9"/>
      <c r="T18" s="18" t="str">
        <f t="shared" si="1"/>
        <v/>
      </c>
    </row>
    <row r="19" spans="1:20" ht="22.5" customHeight="1" x14ac:dyDescent="0.25">
      <c r="A19" s="19">
        <v>13</v>
      </c>
      <c r="B19" s="19" t="str">
        <f t="shared" si="0"/>
        <v/>
      </c>
      <c r="C19" s="10"/>
      <c r="D19" s="90"/>
      <c r="E19" s="10"/>
      <c r="F19" s="90"/>
      <c r="G19" s="10"/>
      <c r="H19" s="90"/>
      <c r="I19" s="32"/>
      <c r="J19" s="32"/>
      <c r="K19" s="124"/>
      <c r="L19" s="85"/>
      <c r="M19" s="85"/>
      <c r="N19" s="82"/>
      <c r="O19" s="85"/>
      <c r="P19" s="89"/>
      <c r="Q19" s="10"/>
      <c r="R19" s="82"/>
      <c r="S19" s="90"/>
      <c r="T19" s="19" t="str">
        <f t="shared" si="1"/>
        <v/>
      </c>
    </row>
    <row r="20" spans="1:20" ht="22.5" customHeight="1" x14ac:dyDescent="0.25">
      <c r="A20" s="18">
        <v>14</v>
      </c>
      <c r="B20" s="18" t="str">
        <f t="shared" si="0"/>
        <v/>
      </c>
      <c r="C20" s="8"/>
      <c r="D20" s="9"/>
      <c r="E20" s="8"/>
      <c r="F20" s="9"/>
      <c r="G20" s="8"/>
      <c r="H20" s="9"/>
      <c r="I20" s="31"/>
      <c r="J20" s="31"/>
      <c r="K20" s="122"/>
      <c r="L20" s="123"/>
      <c r="M20" s="123"/>
      <c r="N20" s="6"/>
      <c r="O20" s="123"/>
      <c r="P20" s="127"/>
      <c r="Q20" s="8"/>
      <c r="R20" s="6"/>
      <c r="S20" s="9"/>
      <c r="T20" s="18" t="str">
        <f t="shared" si="1"/>
        <v/>
      </c>
    </row>
    <row r="21" spans="1:20" ht="22.5" customHeight="1" x14ac:dyDescent="0.25">
      <c r="A21" s="19">
        <v>15</v>
      </c>
      <c r="B21" s="19" t="str">
        <f t="shared" si="0"/>
        <v/>
      </c>
      <c r="C21" s="10"/>
      <c r="D21" s="90"/>
      <c r="E21" s="10"/>
      <c r="F21" s="90"/>
      <c r="G21" s="10"/>
      <c r="H21" s="90"/>
      <c r="I21" s="32"/>
      <c r="J21" s="32"/>
      <c r="K21" s="124"/>
      <c r="L21" s="85"/>
      <c r="M21" s="85"/>
      <c r="N21" s="82"/>
      <c r="O21" s="85"/>
      <c r="P21" s="89"/>
      <c r="Q21" s="10"/>
      <c r="R21" s="82"/>
      <c r="S21" s="90"/>
      <c r="T21" s="19" t="str">
        <f t="shared" si="1"/>
        <v/>
      </c>
    </row>
    <row r="22" spans="1:20" ht="22.5" customHeight="1" x14ac:dyDescent="0.25">
      <c r="A22" s="18">
        <v>16</v>
      </c>
      <c r="B22" s="18" t="str">
        <f t="shared" si="0"/>
        <v/>
      </c>
      <c r="C22" s="8"/>
      <c r="D22" s="9"/>
      <c r="E22" s="8"/>
      <c r="F22" s="9"/>
      <c r="G22" s="8"/>
      <c r="H22" s="9"/>
      <c r="I22" s="31"/>
      <c r="J22" s="31"/>
      <c r="K22" s="122"/>
      <c r="L22" s="123"/>
      <c r="M22" s="123"/>
      <c r="N22" s="6"/>
      <c r="O22" s="123"/>
      <c r="P22" s="127"/>
      <c r="Q22" s="8"/>
      <c r="R22" s="6"/>
      <c r="S22" s="9"/>
      <c r="T22" s="18" t="str">
        <f t="shared" si="1"/>
        <v/>
      </c>
    </row>
    <row r="23" spans="1:20" ht="22.5" customHeight="1" x14ac:dyDescent="0.25">
      <c r="A23" s="19">
        <v>17</v>
      </c>
      <c r="B23" s="19" t="str">
        <f t="shared" si="0"/>
        <v/>
      </c>
      <c r="C23" s="10"/>
      <c r="D23" s="90"/>
      <c r="E23" s="10"/>
      <c r="F23" s="90"/>
      <c r="G23" s="10"/>
      <c r="H23" s="90"/>
      <c r="I23" s="32"/>
      <c r="J23" s="32"/>
      <c r="K23" s="124"/>
      <c r="L23" s="85"/>
      <c r="M23" s="85"/>
      <c r="N23" s="82"/>
      <c r="O23" s="85"/>
      <c r="P23" s="89"/>
      <c r="Q23" s="10"/>
      <c r="R23" s="82"/>
      <c r="S23" s="90"/>
      <c r="T23" s="19" t="str">
        <f t="shared" si="1"/>
        <v/>
      </c>
    </row>
    <row r="24" spans="1:20" ht="22.5" customHeight="1" x14ac:dyDescent="0.25">
      <c r="A24" s="18">
        <v>18</v>
      </c>
      <c r="B24" s="18" t="str">
        <f t="shared" si="0"/>
        <v/>
      </c>
      <c r="C24" s="8"/>
      <c r="D24" s="9"/>
      <c r="E24" s="8"/>
      <c r="F24" s="9"/>
      <c r="G24" s="8"/>
      <c r="H24" s="9"/>
      <c r="I24" s="31"/>
      <c r="J24" s="31"/>
      <c r="K24" s="122"/>
      <c r="L24" s="123"/>
      <c r="M24" s="123"/>
      <c r="N24" s="6"/>
      <c r="O24" s="123"/>
      <c r="P24" s="127"/>
      <c r="Q24" s="8"/>
      <c r="R24" s="6"/>
      <c r="S24" s="9"/>
      <c r="T24" s="18" t="str">
        <f t="shared" si="1"/>
        <v/>
      </c>
    </row>
    <row r="25" spans="1:20" ht="22.5" customHeight="1" x14ac:dyDescent="0.25">
      <c r="A25" s="19">
        <v>19</v>
      </c>
      <c r="B25" s="19" t="str">
        <f t="shared" si="0"/>
        <v/>
      </c>
      <c r="C25" s="10"/>
      <c r="D25" s="90"/>
      <c r="E25" s="10"/>
      <c r="F25" s="90"/>
      <c r="G25" s="10"/>
      <c r="H25" s="90"/>
      <c r="I25" s="32"/>
      <c r="J25" s="32"/>
      <c r="K25" s="124"/>
      <c r="L25" s="85"/>
      <c r="M25" s="85"/>
      <c r="N25" s="82"/>
      <c r="O25" s="85"/>
      <c r="P25" s="89"/>
      <c r="Q25" s="10"/>
      <c r="R25" s="82"/>
      <c r="S25" s="90"/>
      <c r="T25" s="19" t="str">
        <f t="shared" si="1"/>
        <v/>
      </c>
    </row>
    <row r="26" spans="1:20" ht="22.5" customHeight="1" x14ac:dyDescent="0.25">
      <c r="A26" s="18">
        <v>20</v>
      </c>
      <c r="B26" s="18" t="str">
        <f t="shared" si="0"/>
        <v/>
      </c>
      <c r="C26" s="8"/>
      <c r="D26" s="9"/>
      <c r="E26" s="8"/>
      <c r="F26" s="9"/>
      <c r="G26" s="8"/>
      <c r="H26" s="9"/>
      <c r="I26" s="31"/>
      <c r="J26" s="31"/>
      <c r="K26" s="122"/>
      <c r="L26" s="123"/>
      <c r="M26" s="123"/>
      <c r="N26" s="6"/>
      <c r="O26" s="123"/>
      <c r="P26" s="127"/>
      <c r="Q26" s="8"/>
      <c r="R26" s="6"/>
      <c r="S26" s="9"/>
      <c r="T26" s="18" t="str">
        <f t="shared" si="1"/>
        <v/>
      </c>
    </row>
    <row r="27" spans="1:20" ht="22.5" customHeight="1" x14ac:dyDescent="0.25">
      <c r="A27" s="19">
        <v>21</v>
      </c>
      <c r="B27" s="19" t="str">
        <f t="shared" si="0"/>
        <v/>
      </c>
      <c r="C27" s="10"/>
      <c r="D27" s="90"/>
      <c r="E27" s="10"/>
      <c r="F27" s="90"/>
      <c r="G27" s="10"/>
      <c r="H27" s="90"/>
      <c r="I27" s="32"/>
      <c r="J27" s="32"/>
      <c r="K27" s="124"/>
      <c r="L27" s="85"/>
      <c r="M27" s="85"/>
      <c r="N27" s="82"/>
      <c r="O27" s="85"/>
      <c r="P27" s="89"/>
      <c r="Q27" s="10"/>
      <c r="R27" s="82"/>
      <c r="S27" s="90"/>
      <c r="T27" s="19" t="str">
        <f t="shared" si="1"/>
        <v/>
      </c>
    </row>
    <row r="28" spans="1:20" ht="22.5" customHeight="1" x14ac:dyDescent="0.25">
      <c r="A28" s="18">
        <v>22</v>
      </c>
      <c r="B28" s="18" t="str">
        <f t="shared" si="0"/>
        <v/>
      </c>
      <c r="C28" s="8"/>
      <c r="D28" s="9"/>
      <c r="E28" s="8"/>
      <c r="F28" s="9"/>
      <c r="G28" s="8"/>
      <c r="H28" s="9"/>
      <c r="I28" s="31"/>
      <c r="J28" s="31"/>
      <c r="K28" s="122"/>
      <c r="L28" s="123"/>
      <c r="M28" s="123"/>
      <c r="N28" s="6"/>
      <c r="O28" s="123"/>
      <c r="P28" s="127"/>
      <c r="Q28" s="8"/>
      <c r="R28" s="6"/>
      <c r="S28" s="9"/>
      <c r="T28" s="18" t="str">
        <f t="shared" si="1"/>
        <v/>
      </c>
    </row>
    <row r="29" spans="1:20" ht="22.5" customHeight="1" x14ac:dyDescent="0.25">
      <c r="A29" s="19">
        <v>23</v>
      </c>
      <c r="B29" s="19" t="str">
        <f t="shared" si="0"/>
        <v/>
      </c>
      <c r="C29" s="10"/>
      <c r="D29" s="90"/>
      <c r="E29" s="10"/>
      <c r="F29" s="90"/>
      <c r="G29" s="10"/>
      <c r="H29" s="90"/>
      <c r="I29" s="32"/>
      <c r="J29" s="32"/>
      <c r="K29" s="124"/>
      <c r="L29" s="85"/>
      <c r="M29" s="85"/>
      <c r="N29" s="82"/>
      <c r="O29" s="85"/>
      <c r="P29" s="89"/>
      <c r="Q29" s="10"/>
      <c r="R29" s="82"/>
      <c r="S29" s="90"/>
      <c r="T29" s="19" t="str">
        <f t="shared" si="1"/>
        <v/>
      </c>
    </row>
    <row r="30" spans="1:20" ht="22.5" customHeight="1" x14ac:dyDescent="0.25">
      <c r="A30" s="18">
        <v>24</v>
      </c>
      <c r="B30" s="18" t="str">
        <f t="shared" si="0"/>
        <v/>
      </c>
      <c r="C30" s="8"/>
      <c r="D30" s="9"/>
      <c r="E30" s="8"/>
      <c r="F30" s="9"/>
      <c r="G30" s="8"/>
      <c r="H30" s="9"/>
      <c r="I30" s="31"/>
      <c r="J30" s="31"/>
      <c r="K30" s="122"/>
      <c r="L30" s="123"/>
      <c r="M30" s="123"/>
      <c r="N30" s="6"/>
      <c r="O30" s="123"/>
      <c r="P30" s="127"/>
      <c r="Q30" s="8"/>
      <c r="R30" s="6"/>
      <c r="S30" s="9"/>
      <c r="T30" s="18" t="str">
        <f t="shared" si="1"/>
        <v/>
      </c>
    </row>
    <row r="31" spans="1:20" ht="22.5" customHeight="1" x14ac:dyDescent="0.25">
      <c r="A31" s="19">
        <v>25</v>
      </c>
      <c r="B31" s="19" t="str">
        <f t="shared" si="0"/>
        <v/>
      </c>
      <c r="C31" s="10"/>
      <c r="D31" s="90"/>
      <c r="E31" s="10"/>
      <c r="F31" s="90"/>
      <c r="G31" s="10"/>
      <c r="H31" s="90"/>
      <c r="I31" s="32"/>
      <c r="J31" s="32"/>
      <c r="K31" s="124"/>
      <c r="L31" s="85"/>
      <c r="M31" s="85"/>
      <c r="N31" s="82"/>
      <c r="O31" s="85"/>
      <c r="P31" s="89"/>
      <c r="Q31" s="10"/>
      <c r="R31" s="82"/>
      <c r="S31" s="90"/>
      <c r="T31" s="19" t="str">
        <f t="shared" si="1"/>
        <v/>
      </c>
    </row>
    <row r="32" spans="1:20" ht="22.5" customHeight="1" x14ac:dyDescent="0.25">
      <c r="A32" s="18">
        <v>26</v>
      </c>
      <c r="B32" s="18" t="str">
        <f t="shared" si="0"/>
        <v/>
      </c>
      <c r="C32" s="8"/>
      <c r="D32" s="9"/>
      <c r="E32" s="8"/>
      <c r="F32" s="9"/>
      <c r="G32" s="8"/>
      <c r="H32" s="9"/>
      <c r="I32" s="31"/>
      <c r="J32" s="31"/>
      <c r="K32" s="122"/>
      <c r="L32" s="123"/>
      <c r="M32" s="123"/>
      <c r="N32" s="6"/>
      <c r="O32" s="123"/>
      <c r="P32" s="127"/>
      <c r="Q32" s="8"/>
      <c r="R32" s="6"/>
      <c r="S32" s="9"/>
      <c r="T32" s="18" t="str">
        <f t="shared" si="1"/>
        <v/>
      </c>
    </row>
    <row r="33" spans="1:20" ht="22.5" customHeight="1" x14ac:dyDescent="0.25">
      <c r="A33" s="19">
        <v>27</v>
      </c>
      <c r="B33" s="19" t="str">
        <f t="shared" si="0"/>
        <v/>
      </c>
      <c r="C33" s="10"/>
      <c r="D33" s="90"/>
      <c r="E33" s="10"/>
      <c r="F33" s="90"/>
      <c r="G33" s="10"/>
      <c r="H33" s="90"/>
      <c r="I33" s="32"/>
      <c r="J33" s="32"/>
      <c r="K33" s="124"/>
      <c r="L33" s="85"/>
      <c r="M33" s="85"/>
      <c r="N33" s="82"/>
      <c r="O33" s="85"/>
      <c r="P33" s="89"/>
      <c r="Q33" s="10"/>
      <c r="R33" s="82"/>
      <c r="S33" s="90"/>
      <c r="T33" s="19" t="str">
        <f t="shared" si="1"/>
        <v/>
      </c>
    </row>
    <row r="34" spans="1:20" ht="22.5" customHeight="1" x14ac:dyDescent="0.25">
      <c r="A34" s="18">
        <v>28</v>
      </c>
      <c r="B34" s="18" t="str">
        <f t="shared" si="0"/>
        <v/>
      </c>
      <c r="C34" s="8"/>
      <c r="D34" s="9"/>
      <c r="E34" s="8"/>
      <c r="F34" s="9"/>
      <c r="G34" s="8"/>
      <c r="H34" s="9"/>
      <c r="I34" s="31"/>
      <c r="J34" s="31"/>
      <c r="K34" s="122"/>
      <c r="L34" s="123"/>
      <c r="M34" s="123"/>
      <c r="N34" s="6"/>
      <c r="O34" s="123"/>
      <c r="P34" s="127"/>
      <c r="Q34" s="8"/>
      <c r="R34" s="6"/>
      <c r="S34" s="9"/>
      <c r="T34" s="18" t="str">
        <f t="shared" si="1"/>
        <v/>
      </c>
    </row>
    <row r="35" spans="1:20" ht="22.5" customHeight="1" x14ac:dyDescent="0.25">
      <c r="A35" s="19">
        <v>29</v>
      </c>
      <c r="B35" s="19" t="str">
        <f t="shared" si="0"/>
        <v/>
      </c>
      <c r="C35" s="10"/>
      <c r="D35" s="90"/>
      <c r="E35" s="10"/>
      <c r="F35" s="90"/>
      <c r="G35" s="10"/>
      <c r="H35" s="90"/>
      <c r="I35" s="32"/>
      <c r="J35" s="32"/>
      <c r="K35" s="124"/>
      <c r="L35" s="85"/>
      <c r="M35" s="85"/>
      <c r="N35" s="82"/>
      <c r="O35" s="85"/>
      <c r="P35" s="89"/>
      <c r="Q35" s="10"/>
      <c r="R35" s="82"/>
      <c r="S35" s="90"/>
      <c r="T35" s="19" t="str">
        <f t="shared" si="1"/>
        <v/>
      </c>
    </row>
    <row r="36" spans="1:20" ht="22.5" customHeight="1" x14ac:dyDescent="0.25">
      <c r="A36" s="18">
        <v>30</v>
      </c>
      <c r="B36" s="18" t="str">
        <f t="shared" si="0"/>
        <v/>
      </c>
      <c r="C36" s="8"/>
      <c r="D36" s="9"/>
      <c r="E36" s="8"/>
      <c r="F36" s="9"/>
      <c r="G36" s="8"/>
      <c r="H36" s="9"/>
      <c r="I36" s="31"/>
      <c r="J36" s="31"/>
      <c r="K36" s="122"/>
      <c r="L36" s="123"/>
      <c r="M36" s="123"/>
      <c r="N36" s="6"/>
      <c r="O36" s="123"/>
      <c r="P36" s="127"/>
      <c r="Q36" s="8"/>
      <c r="R36" s="6"/>
      <c r="S36" s="9"/>
      <c r="T36" s="18" t="str">
        <f t="shared" si="1"/>
        <v/>
      </c>
    </row>
    <row r="37" spans="1:20" ht="22.5" customHeight="1" x14ac:dyDescent="0.25">
      <c r="A37" s="19">
        <v>31</v>
      </c>
      <c r="B37" s="19" t="str">
        <f t="shared" si="0"/>
        <v/>
      </c>
      <c r="C37" s="10"/>
      <c r="D37" s="90"/>
      <c r="E37" s="10"/>
      <c r="F37" s="90"/>
      <c r="G37" s="10"/>
      <c r="H37" s="90"/>
      <c r="I37" s="32"/>
      <c r="J37" s="32"/>
      <c r="K37" s="124"/>
      <c r="L37" s="85"/>
      <c r="M37" s="85"/>
      <c r="N37" s="82"/>
      <c r="O37" s="85"/>
      <c r="P37" s="89"/>
      <c r="Q37" s="10"/>
      <c r="R37" s="82"/>
      <c r="S37" s="90"/>
      <c r="T37" s="19" t="str">
        <f t="shared" si="1"/>
        <v/>
      </c>
    </row>
    <row r="38" spans="1:20" ht="22.5" customHeight="1" thickBot="1" x14ac:dyDescent="0.3">
      <c r="A38" s="26">
        <v>32</v>
      </c>
      <c r="B38" s="26" t="str">
        <f t="shared" si="0"/>
        <v/>
      </c>
      <c r="C38" s="27"/>
      <c r="D38" s="28"/>
      <c r="E38" s="11"/>
      <c r="F38" s="13"/>
      <c r="G38" s="11"/>
      <c r="H38" s="13"/>
      <c r="I38" s="33"/>
      <c r="J38" s="33"/>
      <c r="K38" s="125"/>
      <c r="L38" s="126"/>
      <c r="M38" s="126"/>
      <c r="N38" s="12"/>
      <c r="O38" s="126"/>
      <c r="P38" s="128"/>
      <c r="Q38" s="11"/>
      <c r="R38" s="12"/>
      <c r="S38" s="13"/>
      <c r="T38" s="20" t="str">
        <f t="shared" si="1"/>
        <v/>
      </c>
    </row>
    <row r="39" spans="1:20" ht="22.5" customHeight="1" thickBot="1" x14ac:dyDescent="0.3">
      <c r="A39" s="136" t="s">
        <v>378</v>
      </c>
      <c r="B39" s="137"/>
      <c r="C39" s="137"/>
      <c r="D39" s="138"/>
      <c r="E39" s="136" t="s">
        <v>310</v>
      </c>
      <c r="F39" s="137"/>
      <c r="G39" s="137"/>
      <c r="H39" s="137"/>
      <c r="I39" s="138"/>
      <c r="J39" s="136" t="s">
        <v>311</v>
      </c>
      <c r="K39" s="137"/>
      <c r="L39" s="137"/>
      <c r="M39" s="137"/>
      <c r="N39" s="138"/>
      <c r="O39" s="136" t="s">
        <v>379</v>
      </c>
      <c r="P39" s="137"/>
      <c r="Q39" s="137"/>
      <c r="R39" s="137"/>
      <c r="S39" s="137"/>
      <c r="T39" s="138"/>
    </row>
    <row r="40" spans="1:20" ht="30" customHeight="1" x14ac:dyDescent="0.25">
      <c r="A40" s="139" t="s">
        <v>377</v>
      </c>
      <c r="B40" s="140"/>
      <c r="C40" s="140"/>
      <c r="D40" s="141"/>
      <c r="E40" s="139" t="s">
        <v>377</v>
      </c>
      <c r="F40" s="140"/>
      <c r="G40" s="140"/>
      <c r="H40" s="140"/>
      <c r="I40" s="141"/>
      <c r="J40" s="139" t="s">
        <v>377</v>
      </c>
      <c r="K40" s="140"/>
      <c r="L40" s="140"/>
      <c r="M40" s="140"/>
      <c r="N40" s="141"/>
      <c r="O40" s="105" t="s">
        <v>271</v>
      </c>
      <c r="P40" s="84"/>
      <c r="Q40" s="106" t="s">
        <v>312</v>
      </c>
      <c r="R40" s="43"/>
      <c r="S40" s="104" t="s">
        <v>272</v>
      </c>
      <c r="T40" s="43"/>
    </row>
    <row r="41" spans="1:20" ht="30" customHeight="1" thickBot="1" x14ac:dyDescent="0.3">
      <c r="A41" s="142"/>
      <c r="B41" s="143"/>
      <c r="C41" s="143"/>
      <c r="D41" s="144"/>
      <c r="E41" s="142"/>
      <c r="F41" s="143"/>
      <c r="G41" s="143"/>
      <c r="H41" s="143"/>
      <c r="I41" s="144"/>
      <c r="J41" s="142"/>
      <c r="K41" s="143"/>
      <c r="L41" s="143"/>
      <c r="M41" s="143"/>
      <c r="N41" s="144"/>
      <c r="O41" s="103" t="s">
        <v>363</v>
      </c>
      <c r="P41" s="87"/>
      <c r="Q41" s="107" t="s">
        <v>360</v>
      </c>
      <c r="R41" s="42"/>
      <c r="S41" s="11" t="s">
        <v>349</v>
      </c>
      <c r="T41" s="42"/>
    </row>
    <row r="42" spans="1:20" ht="37.5" customHeight="1" x14ac:dyDescent="0.25">
      <c r="A42" s="142"/>
      <c r="B42" s="143"/>
      <c r="C42" s="143"/>
      <c r="D42" s="144"/>
      <c r="E42" s="142"/>
      <c r="F42" s="143"/>
      <c r="G42" s="143"/>
      <c r="H42" s="143"/>
      <c r="I42" s="144"/>
      <c r="J42" s="142"/>
      <c r="K42" s="143"/>
      <c r="L42" s="143"/>
      <c r="M42" s="143"/>
      <c r="N42" s="144"/>
      <c r="O42" s="183" t="s">
        <v>374</v>
      </c>
      <c r="P42" s="184"/>
      <c r="Q42" s="184"/>
      <c r="R42" s="184"/>
      <c r="S42" s="184"/>
      <c r="T42" s="185"/>
    </row>
    <row r="43" spans="1:20" ht="37.5" customHeight="1" thickBot="1" x14ac:dyDescent="0.3">
      <c r="A43" s="145"/>
      <c r="B43" s="146"/>
      <c r="C43" s="146"/>
      <c r="D43" s="147"/>
      <c r="E43" s="145"/>
      <c r="F43" s="146"/>
      <c r="G43" s="146"/>
      <c r="H43" s="146"/>
      <c r="I43" s="147"/>
      <c r="J43" s="145"/>
      <c r="K43" s="146"/>
      <c r="L43" s="146"/>
      <c r="M43" s="146"/>
      <c r="N43" s="147"/>
      <c r="O43" s="186"/>
      <c r="P43" s="187"/>
      <c r="Q43" s="187"/>
      <c r="R43" s="187"/>
      <c r="S43" s="187"/>
      <c r="T43" s="188"/>
    </row>
  </sheetData>
  <mergeCells count="36">
    <mergeCell ref="A40:D43"/>
    <mergeCell ref="E40:I43"/>
    <mergeCell ref="J40:N43"/>
    <mergeCell ref="O42:T43"/>
    <mergeCell ref="H5:I5"/>
    <mergeCell ref="K5:L5"/>
    <mergeCell ref="N5:O5"/>
    <mergeCell ref="P5:Q5"/>
    <mergeCell ref="R5:T5"/>
    <mergeCell ref="A39:D39"/>
    <mergeCell ref="E39:I39"/>
    <mergeCell ref="J39:N39"/>
    <mergeCell ref="O39:T39"/>
    <mergeCell ref="P4:T4"/>
    <mergeCell ref="S2:T2"/>
    <mergeCell ref="A3:B3"/>
    <mergeCell ref="C3:F3"/>
    <mergeCell ref="G3:H3"/>
    <mergeCell ref="I3:M3"/>
    <mergeCell ref="N3:O3"/>
    <mergeCell ref="P3:T3"/>
    <mergeCell ref="A4:B4"/>
    <mergeCell ref="C4:F4"/>
    <mergeCell ref="G4:H4"/>
    <mergeCell ref="I4:M4"/>
    <mergeCell ref="N4:O4"/>
    <mergeCell ref="A1:T1"/>
    <mergeCell ref="A2:B2"/>
    <mergeCell ref="C2:D2"/>
    <mergeCell ref="E2:F2"/>
    <mergeCell ref="G2:H2"/>
    <mergeCell ref="I2:J2"/>
    <mergeCell ref="K2:L2"/>
    <mergeCell ref="M2:N2"/>
    <mergeCell ref="O2:P2"/>
    <mergeCell ref="Q2:R2"/>
  </mergeCells>
  <conditionalFormatting sqref="B7:B27 B38">
    <cfRule type="containsBlanks" priority="40" stopIfTrue="1">
      <formula>LEN(TRIM(B7))=0</formula>
    </cfRule>
    <cfRule type="cellIs" dxfId="184" priority="41" stopIfTrue="1" operator="equal">
      <formula>0</formula>
    </cfRule>
    <cfRule type="cellIs" dxfId="183" priority="42" stopIfTrue="1" operator="equal">
      <formula>1</formula>
    </cfRule>
  </conditionalFormatting>
  <conditionalFormatting sqref="R5">
    <cfRule type="cellIs" dxfId="182" priority="29" stopIfTrue="1" operator="equal">
      <formula>"Failed"</formula>
    </cfRule>
    <cfRule type="cellIs" dxfId="181" priority="33" stopIfTrue="1" operator="equal">
      <formula>"No Entry"</formula>
    </cfRule>
    <cfRule type="cellIs" dxfId="180" priority="36" stopIfTrue="1" operator="equal">
      <formula>"Caution"</formula>
    </cfRule>
    <cfRule type="cellIs" dxfId="179" priority="37" stopIfTrue="1" operator="equal">
      <formula>"Pending"</formula>
    </cfRule>
    <cfRule type="cellIs" dxfId="178" priority="38" stopIfTrue="1" operator="equal">
      <formula>"Mitigated"</formula>
    </cfRule>
    <cfRule type="cellIs" dxfId="177" priority="39" stopIfTrue="1" operator="equal">
      <formula>"Passed"</formula>
    </cfRule>
  </conditionalFormatting>
  <conditionalFormatting sqref="E5 B5">
    <cfRule type="cellIs" dxfId="176" priority="30" operator="equal">
      <formula>"Error"</formula>
    </cfRule>
    <cfRule type="cellIs" dxfId="175" priority="34" operator="equal">
      <formula>"No Entry"</formula>
    </cfRule>
    <cfRule type="cellIs" dxfId="174" priority="35" operator="equal">
      <formula>"Pending"</formula>
    </cfRule>
  </conditionalFormatting>
  <conditionalFormatting sqref="C2">
    <cfRule type="cellIs" dxfId="173" priority="31" operator="equal">
      <formula>"Failed"</formula>
    </cfRule>
    <cfRule type="cellIs" dxfId="172" priority="32" operator="equal">
      <formula>"Pending"</formula>
    </cfRule>
  </conditionalFormatting>
  <conditionalFormatting sqref="T7:T38">
    <cfRule type="containsBlanks" priority="26" stopIfTrue="1">
      <formula>LEN(TRIM(T7))=0</formula>
    </cfRule>
    <cfRule type="cellIs" dxfId="171" priority="27" stopIfTrue="1" operator="lessThan">
      <formula>1</formula>
    </cfRule>
    <cfRule type="cellIs" dxfId="170" priority="28" stopIfTrue="1" operator="equal">
      <formula>1</formula>
    </cfRule>
  </conditionalFormatting>
  <conditionalFormatting sqref="H5">
    <cfRule type="cellIs" dxfId="169" priority="25" stopIfTrue="1" operator="equal">
      <formula>"No Entry"</formula>
    </cfRule>
  </conditionalFormatting>
  <conditionalFormatting sqref="H5:I5">
    <cfRule type="cellIs" dxfId="168" priority="23" operator="equal">
      <formula>"Pending"</formula>
    </cfRule>
    <cfRule type="containsBlanks" priority="24" stopIfTrue="1">
      <formula>LEN(TRIM(H5))=0</formula>
    </cfRule>
  </conditionalFormatting>
  <conditionalFormatting sqref="R5:T5">
    <cfRule type="cellIs" dxfId="167" priority="22" stopIfTrue="1" operator="equal">
      <formula>"Hazardous"</formula>
    </cfRule>
  </conditionalFormatting>
  <conditionalFormatting sqref="G2">
    <cfRule type="cellIs" dxfId="166" priority="20" operator="equal">
      <formula>"Failed"</formula>
    </cfRule>
    <cfRule type="cellIs" dxfId="165" priority="21" operator="equal">
      <formula>"Pending"</formula>
    </cfRule>
  </conditionalFormatting>
  <conditionalFormatting sqref="K2">
    <cfRule type="cellIs" dxfId="164" priority="18" operator="equal">
      <formula>"Failed"</formula>
    </cfRule>
    <cfRule type="cellIs" dxfId="163" priority="19" operator="equal">
      <formula>"Pending"</formula>
    </cfRule>
  </conditionalFormatting>
  <conditionalFormatting sqref="O2">
    <cfRule type="cellIs" dxfId="162" priority="16" operator="equal">
      <formula>"Failed"</formula>
    </cfRule>
    <cfRule type="cellIs" dxfId="161" priority="17" operator="equal">
      <formula>"Pending"</formula>
    </cfRule>
  </conditionalFormatting>
  <conditionalFormatting sqref="S2">
    <cfRule type="cellIs" dxfId="160" priority="14" operator="equal">
      <formula>"Failed"</formula>
    </cfRule>
    <cfRule type="cellIs" dxfId="159" priority="15" operator="equal">
      <formula>"Pending"</formula>
    </cfRule>
  </conditionalFormatting>
  <conditionalFormatting sqref="S2:T2">
    <cfRule type="cellIs" dxfId="158" priority="13" operator="equal">
      <formula>"Passed"</formula>
    </cfRule>
  </conditionalFormatting>
  <conditionalFormatting sqref="D5">
    <cfRule type="cellIs" dxfId="157" priority="10" operator="equal">
      <formula>"Error"</formula>
    </cfRule>
    <cfRule type="cellIs" dxfId="156" priority="11" operator="equal">
      <formula>"No Entry"</formula>
    </cfRule>
    <cfRule type="cellIs" dxfId="155" priority="12" operator="equal">
      <formula>"Pending"</formula>
    </cfRule>
  </conditionalFormatting>
  <conditionalFormatting sqref="F5">
    <cfRule type="cellIs" dxfId="154" priority="7" operator="equal">
      <formula>"Error"</formula>
    </cfRule>
    <cfRule type="cellIs" dxfId="153" priority="8" operator="equal">
      <formula>"No Entry"</formula>
    </cfRule>
    <cfRule type="cellIs" dxfId="152" priority="9" operator="equal">
      <formula>"Pending"</formula>
    </cfRule>
  </conditionalFormatting>
  <conditionalFormatting sqref="K5">
    <cfRule type="cellIs" dxfId="151" priority="6" stopIfTrue="1" operator="equal">
      <formula>"No Entry"</formula>
    </cfRule>
  </conditionalFormatting>
  <conditionalFormatting sqref="K5:L5">
    <cfRule type="cellIs" dxfId="150" priority="4" operator="equal">
      <formula>"Pending"</formula>
    </cfRule>
    <cfRule type="containsBlanks" priority="5" stopIfTrue="1">
      <formula>LEN(TRIM(K5))=0</formula>
    </cfRule>
  </conditionalFormatting>
  <conditionalFormatting sqref="N5">
    <cfRule type="cellIs" dxfId="149" priority="3" stopIfTrue="1" operator="equal">
      <formula>"No Entry"</formula>
    </cfRule>
  </conditionalFormatting>
  <conditionalFormatting sqref="N5:O5">
    <cfRule type="cellIs" dxfId="148" priority="1" operator="equal">
      <formula>"Pending"</formula>
    </cfRule>
    <cfRule type="containsBlanks" priority="2" stopIfTrue="1">
      <formula>LEN(TRIM(N5))=0</formula>
    </cfRule>
  </conditionalFormatting>
  <hyperlinks>
    <hyperlink ref="A1:T1" location="Summary!A1" display="Service de Génétique CHU Liège (BE/BEL). Tool for Sample Identification / Tracability  KASP Fluo vs. NGS.©"/>
  </hyperlinks>
  <printOptions horizontalCentered="1" verticalCentered="1"/>
  <pageMargins left="0.39370078740157483" right="0.39370078740157483" top="0.39370078740157483" bottom="0.39370078740157483" header="0.19685039370078741" footer="0.19685039370078741"/>
  <pageSetup paperSize="9" scale="48" orientation="landscape" horizontalDpi="0" verticalDpi="0" r:id="rId1"/>
  <headerFooter>
    <oddHeader>&amp;CSample01</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60" zoomScaleNormal="70" zoomScalePageLayoutView="50" workbookViewId="0">
      <selection sqref="A1:T1"/>
    </sheetView>
  </sheetViews>
  <sheetFormatPr baseColWidth="10" defaultRowHeight="15" x14ac:dyDescent="0.25"/>
  <cols>
    <col min="1" max="20" width="14.28515625" style="5" customWidth="1"/>
    <col min="21" max="16384" width="11.42578125" style="5"/>
  </cols>
  <sheetData>
    <row r="1" spans="1:20" ht="27" customHeight="1" thickBot="1" x14ac:dyDescent="0.3">
      <c r="A1" s="176" t="s">
        <v>370</v>
      </c>
      <c r="B1" s="176"/>
      <c r="C1" s="176"/>
      <c r="D1" s="176"/>
      <c r="E1" s="176"/>
      <c r="F1" s="176"/>
      <c r="G1" s="176"/>
      <c r="H1" s="176"/>
      <c r="I1" s="176"/>
      <c r="J1" s="176"/>
      <c r="K1" s="176"/>
      <c r="L1" s="176"/>
      <c r="M1" s="176"/>
      <c r="N1" s="176"/>
      <c r="O1" s="176"/>
      <c r="P1" s="176"/>
      <c r="Q1" s="176"/>
      <c r="R1" s="176"/>
      <c r="S1" s="176"/>
      <c r="T1" s="176"/>
    </row>
    <row r="2" spans="1:20" s="15" customFormat="1" ht="22.5" customHeight="1" thickBot="1" x14ac:dyDescent="0.3">
      <c r="A2" s="169" t="s">
        <v>10</v>
      </c>
      <c r="B2" s="170"/>
      <c r="C2" s="171" t="str">
        <f>IF(UserData!C9="Passed",UserData!C4,UserData!C9)</f>
        <v>Pending</v>
      </c>
      <c r="D2" s="173"/>
      <c r="E2" s="169" t="s">
        <v>11</v>
      </c>
      <c r="F2" s="170"/>
      <c r="G2" s="171" t="str">
        <f>IF(UserData!C9="Passed",UserData!C5,UserData!C9)</f>
        <v>Pending</v>
      </c>
      <c r="H2" s="173"/>
      <c r="I2" s="169" t="s">
        <v>381</v>
      </c>
      <c r="J2" s="170"/>
      <c r="K2" s="171" t="str">
        <f>IF(UserData!C9="Passed",UserData!C6,UserData!C9)</f>
        <v>Pending</v>
      </c>
      <c r="L2" s="173"/>
      <c r="M2" s="169" t="s">
        <v>12</v>
      </c>
      <c r="N2" s="170"/>
      <c r="O2" s="171" t="str">
        <f>IF(UserData!C9="Passed",UserData!C7,UserData!C9)</f>
        <v>Pending</v>
      </c>
      <c r="P2" s="173"/>
      <c r="Q2" s="169" t="s">
        <v>352</v>
      </c>
      <c r="R2" s="170"/>
      <c r="S2" s="171" t="str">
        <f>UserData!C9</f>
        <v>Pending</v>
      </c>
      <c r="T2" s="173"/>
    </row>
    <row r="3" spans="1:20" s="15" customFormat="1" ht="22.5" customHeight="1" thickBot="1" x14ac:dyDescent="0.3">
      <c r="A3" s="169" t="s">
        <v>2</v>
      </c>
      <c r="B3" s="170"/>
      <c r="C3" s="171"/>
      <c r="D3" s="172"/>
      <c r="E3" s="172"/>
      <c r="F3" s="173"/>
      <c r="G3" s="169" t="s">
        <v>3</v>
      </c>
      <c r="H3" s="170"/>
      <c r="I3" s="171"/>
      <c r="J3" s="172"/>
      <c r="K3" s="172"/>
      <c r="L3" s="172"/>
      <c r="M3" s="173"/>
      <c r="N3" s="169" t="s">
        <v>345</v>
      </c>
      <c r="O3" s="170"/>
      <c r="P3" s="171"/>
      <c r="Q3" s="172"/>
      <c r="R3" s="172"/>
      <c r="S3" s="172"/>
      <c r="T3" s="173"/>
    </row>
    <row r="4" spans="1:20" s="15" customFormat="1" ht="22.5" customHeight="1" thickBot="1" x14ac:dyDescent="0.3">
      <c r="A4" s="169" t="s">
        <v>282</v>
      </c>
      <c r="B4" s="170"/>
      <c r="C4" s="171"/>
      <c r="D4" s="172"/>
      <c r="E4" s="172"/>
      <c r="F4" s="173"/>
      <c r="G4" s="169" t="s">
        <v>0</v>
      </c>
      <c r="H4" s="170"/>
      <c r="I4" s="171"/>
      <c r="J4" s="172"/>
      <c r="K4" s="172"/>
      <c r="L4" s="172"/>
      <c r="M4" s="173"/>
      <c r="N4" s="169" t="s">
        <v>1</v>
      </c>
      <c r="O4" s="170"/>
      <c r="P4" s="171"/>
      <c r="Q4" s="172"/>
      <c r="R4" s="172"/>
      <c r="S4" s="172"/>
      <c r="T4" s="173"/>
    </row>
    <row r="5" spans="1:20" s="29" customFormat="1" ht="22.5" customHeight="1" thickBot="1" x14ac:dyDescent="0.3">
      <c r="A5" s="100" t="s">
        <v>274</v>
      </c>
      <c r="B5" s="110" t="str">
        <f>IF(UserData!C9&lt;&gt;"Passed",UserData!C9,IF(COUNTIF(B7:B38,"")=32,"No Entry",IF(COUNTIF(B7:B38,"")+COUNTIF(B7:B38,1)+COUNTIF(B7:B38,0)&lt;&gt;32,"Error",SUM(B7:B38)/(32-COUNTIF(B7:B38,"")))))</f>
        <v>Pending</v>
      </c>
      <c r="C5" s="102" t="s">
        <v>271</v>
      </c>
      <c r="D5" s="120" t="str">
        <f>IF(S2&lt;&gt;"Passed",S2,IF($B5="No Entry","No Entry",COUNTIF(B7:B38,1)))</f>
        <v>Pending</v>
      </c>
      <c r="E5" s="97" t="s">
        <v>272</v>
      </c>
      <c r="F5" s="120" t="str">
        <f>IF(S2&lt;&gt;"Passed",S2,IF($B5="No Entry","No Entry",COUNTIF(B7:B38,0)))</f>
        <v>Pending</v>
      </c>
      <c r="G5" s="108" t="s">
        <v>366</v>
      </c>
      <c r="H5" s="174" t="str">
        <f>IF(S2&lt;&gt;"Passed",S2,IF(B5="No Entry","No Entry",1000000000*PRODUCT(I7:I38)))</f>
        <v>Pending</v>
      </c>
      <c r="I5" s="175"/>
      <c r="J5" s="109" t="s">
        <v>367</v>
      </c>
      <c r="K5" s="182" t="str">
        <f>IF(S2&lt;&gt;"Passed",S2,IF(B5="No Entry","No Entry",1000000000*PRODUCT(J7:J38)))</f>
        <v>Pending</v>
      </c>
      <c r="L5" s="175"/>
      <c r="M5" s="102" t="s">
        <v>368</v>
      </c>
      <c r="N5" s="182" t="str">
        <f>IF(S2&lt;&gt;"Passed",S2,IF(B5="No Entry","No Entry",1000000000*PRODUCT(T7:T38)))</f>
        <v>Pending</v>
      </c>
      <c r="O5" s="175"/>
      <c r="P5" s="177" t="s">
        <v>354</v>
      </c>
      <c r="Q5" s="178"/>
      <c r="R5" s="179" t="str">
        <f>IF(S2&lt;&gt;"Passed",S2,IF(B5="No Entry","No Entry",IF(N5&lt;=1000,"Passed",IF(N5&lt;=10000,"Mitigated",IF(N5&lt;=100000,"Caution",IF(N5&lt;=1000000,"Hazardous","Failed"))))))</f>
        <v>Pending</v>
      </c>
      <c r="S5" s="180"/>
      <c r="T5" s="181"/>
    </row>
    <row r="6" spans="1:20" ht="22.5" customHeight="1" thickBot="1" x14ac:dyDescent="0.3">
      <c r="A6" s="16" t="s">
        <v>6</v>
      </c>
      <c r="B6" s="101" t="s">
        <v>7</v>
      </c>
      <c r="C6" s="98" t="s">
        <v>4</v>
      </c>
      <c r="D6" s="99" t="s">
        <v>5</v>
      </c>
      <c r="E6" s="94" t="s">
        <v>318</v>
      </c>
      <c r="F6" s="91" t="s">
        <v>333</v>
      </c>
      <c r="G6" s="94" t="s">
        <v>320</v>
      </c>
      <c r="H6" s="91" t="s">
        <v>334</v>
      </c>
      <c r="I6" s="94" t="s">
        <v>346</v>
      </c>
      <c r="J6" s="91" t="s">
        <v>347</v>
      </c>
      <c r="K6" s="94" t="s">
        <v>321</v>
      </c>
      <c r="L6" s="95" t="s">
        <v>322</v>
      </c>
      <c r="M6" s="95" t="s">
        <v>323</v>
      </c>
      <c r="N6" s="95" t="s">
        <v>319</v>
      </c>
      <c r="O6" s="95" t="s">
        <v>350</v>
      </c>
      <c r="P6" s="96" t="s">
        <v>351</v>
      </c>
      <c r="Q6" s="92" t="s">
        <v>8</v>
      </c>
      <c r="R6" s="93" t="s">
        <v>9</v>
      </c>
      <c r="S6" s="91" t="s">
        <v>348</v>
      </c>
      <c r="T6" s="101" t="s">
        <v>369</v>
      </c>
    </row>
    <row r="7" spans="1:20" ht="22.5" customHeight="1" x14ac:dyDescent="0.25">
      <c r="A7" s="17">
        <v>1</v>
      </c>
      <c r="B7" s="17" t="str">
        <f>IF(OR(C7="",E7="",F7="",S$2&lt;&gt;"Passed"),"",IF(E7=F7,1,0))</f>
        <v/>
      </c>
      <c r="C7" s="7"/>
      <c r="D7" s="84"/>
      <c r="E7" s="7"/>
      <c r="F7" s="84"/>
      <c r="G7" s="7"/>
      <c r="H7" s="84"/>
      <c r="I7" s="30"/>
      <c r="J7" s="30"/>
      <c r="K7" s="121"/>
      <c r="L7" s="86"/>
      <c r="M7" s="86"/>
      <c r="N7" s="83"/>
      <c r="O7" s="86"/>
      <c r="P7" s="88"/>
      <c r="Q7" s="7"/>
      <c r="R7" s="83"/>
      <c r="S7" s="84"/>
      <c r="T7" s="17" t="str">
        <f>IF(ISNUMBER(B7),IF(E7=F7,I7,1),"")</f>
        <v/>
      </c>
    </row>
    <row r="8" spans="1:20" ht="22.5" customHeight="1" x14ac:dyDescent="0.25">
      <c r="A8" s="18">
        <v>2</v>
      </c>
      <c r="B8" s="18" t="str">
        <f t="shared" ref="B8:B38" si="0">IF(OR(C8="",E8="",F8="",S$2&lt;&gt;"Passed"),"",IF(E8=F8,1,0))</f>
        <v/>
      </c>
      <c r="C8" s="8"/>
      <c r="D8" s="9"/>
      <c r="E8" s="8"/>
      <c r="F8" s="9"/>
      <c r="G8" s="8"/>
      <c r="H8" s="9"/>
      <c r="I8" s="31"/>
      <c r="J8" s="31"/>
      <c r="K8" s="122"/>
      <c r="L8" s="123"/>
      <c r="M8" s="123"/>
      <c r="N8" s="6"/>
      <c r="O8" s="123"/>
      <c r="P8" s="127"/>
      <c r="Q8" s="8"/>
      <c r="R8" s="6"/>
      <c r="S8" s="9"/>
      <c r="T8" s="18" t="str">
        <f t="shared" ref="T8:T38" si="1">IF(ISNUMBER(B8),IF(E8=F8,I8,1),"")</f>
        <v/>
      </c>
    </row>
    <row r="9" spans="1:20" ht="22.5" customHeight="1" x14ac:dyDescent="0.25">
      <c r="A9" s="19">
        <v>3</v>
      </c>
      <c r="B9" s="19" t="str">
        <f t="shared" si="0"/>
        <v/>
      </c>
      <c r="C9" s="10"/>
      <c r="D9" s="90"/>
      <c r="E9" s="10"/>
      <c r="F9" s="90"/>
      <c r="G9" s="10"/>
      <c r="H9" s="90"/>
      <c r="I9" s="32"/>
      <c r="J9" s="32"/>
      <c r="K9" s="124"/>
      <c r="L9" s="85"/>
      <c r="M9" s="85"/>
      <c r="N9" s="82"/>
      <c r="O9" s="85"/>
      <c r="P9" s="89"/>
      <c r="Q9" s="10"/>
      <c r="R9" s="82"/>
      <c r="S9" s="90"/>
      <c r="T9" s="19" t="str">
        <f t="shared" si="1"/>
        <v/>
      </c>
    </row>
    <row r="10" spans="1:20" ht="22.5" customHeight="1" x14ac:dyDescent="0.25">
      <c r="A10" s="18">
        <v>4</v>
      </c>
      <c r="B10" s="18" t="str">
        <f t="shared" si="0"/>
        <v/>
      </c>
      <c r="C10" s="8"/>
      <c r="D10" s="9"/>
      <c r="E10" s="8"/>
      <c r="F10" s="9"/>
      <c r="G10" s="8"/>
      <c r="H10" s="9"/>
      <c r="I10" s="31"/>
      <c r="J10" s="31"/>
      <c r="K10" s="122"/>
      <c r="L10" s="123"/>
      <c r="M10" s="123"/>
      <c r="N10" s="6"/>
      <c r="O10" s="123"/>
      <c r="P10" s="127"/>
      <c r="Q10" s="8"/>
      <c r="R10" s="6"/>
      <c r="S10" s="9"/>
      <c r="T10" s="18" t="str">
        <f t="shared" si="1"/>
        <v/>
      </c>
    </row>
    <row r="11" spans="1:20" ht="22.5" customHeight="1" x14ac:dyDescent="0.25">
      <c r="A11" s="19">
        <v>5</v>
      </c>
      <c r="B11" s="19" t="str">
        <f t="shared" si="0"/>
        <v/>
      </c>
      <c r="C11" s="10"/>
      <c r="D11" s="90"/>
      <c r="E11" s="10"/>
      <c r="F11" s="90"/>
      <c r="G11" s="10"/>
      <c r="H11" s="90"/>
      <c r="I11" s="32"/>
      <c r="J11" s="32"/>
      <c r="K11" s="124"/>
      <c r="L11" s="85"/>
      <c r="M11" s="85"/>
      <c r="N11" s="82"/>
      <c r="O11" s="85"/>
      <c r="P11" s="89"/>
      <c r="Q11" s="10"/>
      <c r="R11" s="82"/>
      <c r="S11" s="90"/>
      <c r="T11" s="19" t="str">
        <f t="shared" si="1"/>
        <v/>
      </c>
    </row>
    <row r="12" spans="1:20" ht="22.5" customHeight="1" x14ac:dyDescent="0.25">
      <c r="A12" s="18">
        <v>6</v>
      </c>
      <c r="B12" s="18" t="str">
        <f t="shared" si="0"/>
        <v/>
      </c>
      <c r="C12" s="8"/>
      <c r="D12" s="9"/>
      <c r="E12" s="8"/>
      <c r="F12" s="9"/>
      <c r="G12" s="8"/>
      <c r="H12" s="9"/>
      <c r="I12" s="31"/>
      <c r="J12" s="31"/>
      <c r="K12" s="122"/>
      <c r="L12" s="123"/>
      <c r="M12" s="123"/>
      <c r="N12" s="6"/>
      <c r="O12" s="123"/>
      <c r="P12" s="127"/>
      <c r="Q12" s="8"/>
      <c r="R12" s="6"/>
      <c r="S12" s="9"/>
      <c r="T12" s="18" t="str">
        <f t="shared" si="1"/>
        <v/>
      </c>
    </row>
    <row r="13" spans="1:20" ht="22.5" customHeight="1" x14ac:dyDescent="0.25">
      <c r="A13" s="19">
        <v>7</v>
      </c>
      <c r="B13" s="19" t="str">
        <f t="shared" si="0"/>
        <v/>
      </c>
      <c r="C13" s="10"/>
      <c r="D13" s="90"/>
      <c r="E13" s="10"/>
      <c r="F13" s="90"/>
      <c r="G13" s="10"/>
      <c r="H13" s="90"/>
      <c r="I13" s="32"/>
      <c r="J13" s="32"/>
      <c r="K13" s="124"/>
      <c r="L13" s="85"/>
      <c r="M13" s="85"/>
      <c r="N13" s="82"/>
      <c r="O13" s="85"/>
      <c r="P13" s="89"/>
      <c r="Q13" s="10"/>
      <c r="R13" s="82"/>
      <c r="S13" s="90"/>
      <c r="T13" s="19" t="str">
        <f t="shared" si="1"/>
        <v/>
      </c>
    </row>
    <row r="14" spans="1:20" ht="22.5" customHeight="1" x14ac:dyDescent="0.25">
      <c r="A14" s="18">
        <v>8</v>
      </c>
      <c r="B14" s="18" t="str">
        <f t="shared" si="0"/>
        <v/>
      </c>
      <c r="C14" s="8"/>
      <c r="D14" s="9"/>
      <c r="E14" s="8"/>
      <c r="F14" s="9"/>
      <c r="G14" s="8"/>
      <c r="H14" s="9"/>
      <c r="I14" s="31"/>
      <c r="J14" s="31"/>
      <c r="K14" s="122"/>
      <c r="L14" s="123"/>
      <c r="M14" s="123"/>
      <c r="N14" s="6"/>
      <c r="O14" s="123"/>
      <c r="P14" s="127"/>
      <c r="Q14" s="8"/>
      <c r="R14" s="6"/>
      <c r="S14" s="9"/>
      <c r="T14" s="18" t="str">
        <f t="shared" si="1"/>
        <v/>
      </c>
    </row>
    <row r="15" spans="1:20" ht="22.5" customHeight="1" x14ac:dyDescent="0.25">
      <c r="A15" s="19">
        <v>9</v>
      </c>
      <c r="B15" s="19" t="str">
        <f t="shared" si="0"/>
        <v/>
      </c>
      <c r="C15" s="10"/>
      <c r="D15" s="90"/>
      <c r="E15" s="10"/>
      <c r="F15" s="90"/>
      <c r="G15" s="10"/>
      <c r="H15" s="90"/>
      <c r="I15" s="32"/>
      <c r="J15" s="32"/>
      <c r="K15" s="124"/>
      <c r="L15" s="85"/>
      <c r="M15" s="85"/>
      <c r="N15" s="82"/>
      <c r="O15" s="85"/>
      <c r="P15" s="89"/>
      <c r="Q15" s="10"/>
      <c r="R15" s="82"/>
      <c r="S15" s="90"/>
      <c r="T15" s="19" t="str">
        <f t="shared" si="1"/>
        <v/>
      </c>
    </row>
    <row r="16" spans="1:20" ht="22.5" customHeight="1" x14ac:dyDescent="0.25">
      <c r="A16" s="18">
        <v>10</v>
      </c>
      <c r="B16" s="18" t="str">
        <f t="shared" si="0"/>
        <v/>
      </c>
      <c r="C16" s="8"/>
      <c r="D16" s="9"/>
      <c r="E16" s="8"/>
      <c r="F16" s="9"/>
      <c r="G16" s="8"/>
      <c r="H16" s="9"/>
      <c r="I16" s="31"/>
      <c r="J16" s="31"/>
      <c r="K16" s="122"/>
      <c r="L16" s="123"/>
      <c r="M16" s="123"/>
      <c r="N16" s="6"/>
      <c r="O16" s="123"/>
      <c r="P16" s="127"/>
      <c r="Q16" s="8"/>
      <c r="R16" s="6"/>
      <c r="S16" s="9"/>
      <c r="T16" s="18" t="str">
        <f t="shared" si="1"/>
        <v/>
      </c>
    </row>
    <row r="17" spans="1:20" ht="22.5" customHeight="1" x14ac:dyDescent="0.25">
      <c r="A17" s="19">
        <v>11</v>
      </c>
      <c r="B17" s="19" t="str">
        <f t="shared" si="0"/>
        <v/>
      </c>
      <c r="C17" s="10"/>
      <c r="D17" s="90"/>
      <c r="E17" s="10"/>
      <c r="F17" s="90"/>
      <c r="G17" s="10"/>
      <c r="H17" s="90"/>
      <c r="I17" s="32"/>
      <c r="J17" s="32"/>
      <c r="K17" s="124"/>
      <c r="L17" s="85"/>
      <c r="M17" s="85"/>
      <c r="N17" s="82"/>
      <c r="O17" s="85"/>
      <c r="P17" s="89"/>
      <c r="Q17" s="10"/>
      <c r="R17" s="82"/>
      <c r="S17" s="90"/>
      <c r="T17" s="19" t="str">
        <f t="shared" si="1"/>
        <v/>
      </c>
    </row>
    <row r="18" spans="1:20" ht="22.5" customHeight="1" x14ac:dyDescent="0.25">
      <c r="A18" s="18">
        <v>12</v>
      </c>
      <c r="B18" s="18" t="str">
        <f t="shared" si="0"/>
        <v/>
      </c>
      <c r="C18" s="8"/>
      <c r="D18" s="9"/>
      <c r="E18" s="8"/>
      <c r="F18" s="9"/>
      <c r="G18" s="8"/>
      <c r="H18" s="9"/>
      <c r="I18" s="31"/>
      <c r="J18" s="31"/>
      <c r="K18" s="122"/>
      <c r="L18" s="123"/>
      <c r="M18" s="123"/>
      <c r="N18" s="6"/>
      <c r="O18" s="123"/>
      <c r="P18" s="127"/>
      <c r="Q18" s="8"/>
      <c r="R18" s="6"/>
      <c r="S18" s="9"/>
      <c r="T18" s="18" t="str">
        <f t="shared" si="1"/>
        <v/>
      </c>
    </row>
    <row r="19" spans="1:20" ht="22.5" customHeight="1" x14ac:dyDescent="0.25">
      <c r="A19" s="19">
        <v>13</v>
      </c>
      <c r="B19" s="19" t="str">
        <f t="shared" si="0"/>
        <v/>
      </c>
      <c r="C19" s="10"/>
      <c r="D19" s="90"/>
      <c r="E19" s="10"/>
      <c r="F19" s="90"/>
      <c r="G19" s="10"/>
      <c r="H19" s="90"/>
      <c r="I19" s="32"/>
      <c r="J19" s="32"/>
      <c r="K19" s="124"/>
      <c r="L19" s="85"/>
      <c r="M19" s="85"/>
      <c r="N19" s="82"/>
      <c r="O19" s="85"/>
      <c r="P19" s="89"/>
      <c r="Q19" s="10"/>
      <c r="R19" s="82"/>
      <c r="S19" s="90"/>
      <c r="T19" s="19" t="str">
        <f t="shared" si="1"/>
        <v/>
      </c>
    </row>
    <row r="20" spans="1:20" ht="22.5" customHeight="1" x14ac:dyDescent="0.25">
      <c r="A20" s="18">
        <v>14</v>
      </c>
      <c r="B20" s="18" t="str">
        <f t="shared" si="0"/>
        <v/>
      </c>
      <c r="C20" s="8"/>
      <c r="D20" s="9"/>
      <c r="E20" s="8"/>
      <c r="F20" s="9"/>
      <c r="G20" s="8"/>
      <c r="H20" s="9"/>
      <c r="I20" s="31"/>
      <c r="J20" s="31"/>
      <c r="K20" s="122"/>
      <c r="L20" s="123"/>
      <c r="M20" s="123"/>
      <c r="N20" s="6"/>
      <c r="O20" s="123"/>
      <c r="P20" s="127"/>
      <c r="Q20" s="8"/>
      <c r="R20" s="6"/>
      <c r="S20" s="9"/>
      <c r="T20" s="18" t="str">
        <f t="shared" si="1"/>
        <v/>
      </c>
    </row>
    <row r="21" spans="1:20" ht="22.5" customHeight="1" x14ac:dyDescent="0.25">
      <c r="A21" s="19">
        <v>15</v>
      </c>
      <c r="B21" s="19" t="str">
        <f t="shared" si="0"/>
        <v/>
      </c>
      <c r="C21" s="10"/>
      <c r="D21" s="90"/>
      <c r="E21" s="10"/>
      <c r="F21" s="90"/>
      <c r="G21" s="10"/>
      <c r="H21" s="90"/>
      <c r="I21" s="32"/>
      <c r="J21" s="32"/>
      <c r="K21" s="124"/>
      <c r="L21" s="85"/>
      <c r="M21" s="85"/>
      <c r="N21" s="82"/>
      <c r="O21" s="85"/>
      <c r="P21" s="89"/>
      <c r="Q21" s="10"/>
      <c r="R21" s="82"/>
      <c r="S21" s="90"/>
      <c r="T21" s="19" t="str">
        <f t="shared" si="1"/>
        <v/>
      </c>
    </row>
    <row r="22" spans="1:20" ht="22.5" customHeight="1" x14ac:dyDescent="0.25">
      <c r="A22" s="18">
        <v>16</v>
      </c>
      <c r="B22" s="18" t="str">
        <f t="shared" si="0"/>
        <v/>
      </c>
      <c r="C22" s="8"/>
      <c r="D22" s="9"/>
      <c r="E22" s="8"/>
      <c r="F22" s="9"/>
      <c r="G22" s="8"/>
      <c r="H22" s="9"/>
      <c r="I22" s="31"/>
      <c r="J22" s="31"/>
      <c r="K22" s="122"/>
      <c r="L22" s="123"/>
      <c r="M22" s="123"/>
      <c r="N22" s="6"/>
      <c r="O22" s="123"/>
      <c r="P22" s="127"/>
      <c r="Q22" s="8"/>
      <c r="R22" s="6"/>
      <c r="S22" s="9"/>
      <c r="T22" s="18" t="str">
        <f t="shared" si="1"/>
        <v/>
      </c>
    </row>
    <row r="23" spans="1:20" ht="22.5" customHeight="1" x14ac:dyDescent="0.25">
      <c r="A23" s="19">
        <v>17</v>
      </c>
      <c r="B23" s="19" t="str">
        <f t="shared" si="0"/>
        <v/>
      </c>
      <c r="C23" s="10"/>
      <c r="D23" s="90"/>
      <c r="E23" s="10"/>
      <c r="F23" s="90"/>
      <c r="G23" s="10"/>
      <c r="H23" s="90"/>
      <c r="I23" s="32"/>
      <c r="J23" s="32"/>
      <c r="K23" s="124"/>
      <c r="L23" s="85"/>
      <c r="M23" s="85"/>
      <c r="N23" s="82"/>
      <c r="O23" s="85"/>
      <c r="P23" s="89"/>
      <c r="Q23" s="10"/>
      <c r="R23" s="82"/>
      <c r="S23" s="90"/>
      <c r="T23" s="19" t="str">
        <f t="shared" si="1"/>
        <v/>
      </c>
    </row>
    <row r="24" spans="1:20" ht="22.5" customHeight="1" x14ac:dyDescent="0.25">
      <c r="A24" s="18">
        <v>18</v>
      </c>
      <c r="B24" s="18" t="str">
        <f t="shared" si="0"/>
        <v/>
      </c>
      <c r="C24" s="8"/>
      <c r="D24" s="9"/>
      <c r="E24" s="8"/>
      <c r="F24" s="9"/>
      <c r="G24" s="8"/>
      <c r="H24" s="9"/>
      <c r="I24" s="31"/>
      <c r="J24" s="31"/>
      <c r="K24" s="122"/>
      <c r="L24" s="123"/>
      <c r="M24" s="123"/>
      <c r="N24" s="6"/>
      <c r="O24" s="123"/>
      <c r="P24" s="127"/>
      <c r="Q24" s="8"/>
      <c r="R24" s="6"/>
      <c r="S24" s="9"/>
      <c r="T24" s="18" t="str">
        <f t="shared" si="1"/>
        <v/>
      </c>
    </row>
    <row r="25" spans="1:20" ht="22.5" customHeight="1" x14ac:dyDescent="0.25">
      <c r="A25" s="19">
        <v>19</v>
      </c>
      <c r="B25" s="19" t="str">
        <f t="shared" si="0"/>
        <v/>
      </c>
      <c r="C25" s="10"/>
      <c r="D25" s="90"/>
      <c r="E25" s="10"/>
      <c r="F25" s="90"/>
      <c r="G25" s="10"/>
      <c r="H25" s="90"/>
      <c r="I25" s="32"/>
      <c r="J25" s="32"/>
      <c r="K25" s="124"/>
      <c r="L25" s="85"/>
      <c r="M25" s="85"/>
      <c r="N25" s="82"/>
      <c r="O25" s="85"/>
      <c r="P25" s="89"/>
      <c r="Q25" s="10"/>
      <c r="R25" s="82"/>
      <c r="S25" s="90"/>
      <c r="T25" s="19" t="str">
        <f t="shared" si="1"/>
        <v/>
      </c>
    </row>
    <row r="26" spans="1:20" ht="22.5" customHeight="1" x14ac:dyDescent="0.25">
      <c r="A26" s="18">
        <v>20</v>
      </c>
      <c r="B26" s="18" t="str">
        <f t="shared" si="0"/>
        <v/>
      </c>
      <c r="C26" s="8"/>
      <c r="D26" s="9"/>
      <c r="E26" s="8"/>
      <c r="F26" s="9"/>
      <c r="G26" s="8"/>
      <c r="H26" s="9"/>
      <c r="I26" s="31"/>
      <c r="J26" s="31"/>
      <c r="K26" s="122"/>
      <c r="L26" s="123"/>
      <c r="M26" s="123"/>
      <c r="N26" s="6"/>
      <c r="O26" s="123"/>
      <c r="P26" s="127"/>
      <c r="Q26" s="8"/>
      <c r="R26" s="6"/>
      <c r="S26" s="9"/>
      <c r="T26" s="18" t="str">
        <f t="shared" si="1"/>
        <v/>
      </c>
    </row>
    <row r="27" spans="1:20" ht="22.5" customHeight="1" x14ac:dyDescent="0.25">
      <c r="A27" s="19">
        <v>21</v>
      </c>
      <c r="B27" s="19" t="str">
        <f t="shared" si="0"/>
        <v/>
      </c>
      <c r="C27" s="10"/>
      <c r="D27" s="90"/>
      <c r="E27" s="10"/>
      <c r="F27" s="90"/>
      <c r="G27" s="10"/>
      <c r="H27" s="90"/>
      <c r="I27" s="32"/>
      <c r="J27" s="32"/>
      <c r="K27" s="124"/>
      <c r="L27" s="85"/>
      <c r="M27" s="85"/>
      <c r="N27" s="82"/>
      <c r="O27" s="85"/>
      <c r="P27" s="89"/>
      <c r="Q27" s="10"/>
      <c r="R27" s="82"/>
      <c r="S27" s="90"/>
      <c r="T27" s="19" t="str">
        <f t="shared" si="1"/>
        <v/>
      </c>
    </row>
    <row r="28" spans="1:20" ht="22.5" customHeight="1" x14ac:dyDescent="0.25">
      <c r="A28" s="18">
        <v>22</v>
      </c>
      <c r="B28" s="18" t="str">
        <f t="shared" si="0"/>
        <v/>
      </c>
      <c r="C28" s="8"/>
      <c r="D28" s="9"/>
      <c r="E28" s="8"/>
      <c r="F28" s="9"/>
      <c r="G28" s="8"/>
      <c r="H28" s="9"/>
      <c r="I28" s="31"/>
      <c r="J28" s="31"/>
      <c r="K28" s="122"/>
      <c r="L28" s="123"/>
      <c r="M28" s="123"/>
      <c r="N28" s="6"/>
      <c r="O28" s="123"/>
      <c r="P28" s="127"/>
      <c r="Q28" s="8"/>
      <c r="R28" s="6"/>
      <c r="S28" s="9"/>
      <c r="T28" s="18" t="str">
        <f t="shared" si="1"/>
        <v/>
      </c>
    </row>
    <row r="29" spans="1:20" ht="22.5" customHeight="1" x14ac:dyDescent="0.25">
      <c r="A29" s="19">
        <v>23</v>
      </c>
      <c r="B29" s="19" t="str">
        <f t="shared" si="0"/>
        <v/>
      </c>
      <c r="C29" s="10"/>
      <c r="D29" s="90"/>
      <c r="E29" s="10"/>
      <c r="F29" s="90"/>
      <c r="G29" s="10"/>
      <c r="H29" s="90"/>
      <c r="I29" s="32"/>
      <c r="J29" s="32"/>
      <c r="K29" s="124"/>
      <c r="L29" s="85"/>
      <c r="M29" s="85"/>
      <c r="N29" s="82"/>
      <c r="O29" s="85"/>
      <c r="P29" s="89"/>
      <c r="Q29" s="10"/>
      <c r="R29" s="82"/>
      <c r="S29" s="90"/>
      <c r="T29" s="19" t="str">
        <f t="shared" si="1"/>
        <v/>
      </c>
    </row>
    <row r="30" spans="1:20" ht="22.5" customHeight="1" x14ac:dyDescent="0.25">
      <c r="A30" s="18">
        <v>24</v>
      </c>
      <c r="B30" s="18" t="str">
        <f t="shared" si="0"/>
        <v/>
      </c>
      <c r="C30" s="8"/>
      <c r="D30" s="9"/>
      <c r="E30" s="8"/>
      <c r="F30" s="9"/>
      <c r="G30" s="8"/>
      <c r="H30" s="9"/>
      <c r="I30" s="31"/>
      <c r="J30" s="31"/>
      <c r="K30" s="122"/>
      <c r="L30" s="123"/>
      <c r="M30" s="123"/>
      <c r="N30" s="6"/>
      <c r="O30" s="123"/>
      <c r="P30" s="127"/>
      <c r="Q30" s="8"/>
      <c r="R30" s="6"/>
      <c r="S30" s="9"/>
      <c r="T30" s="18" t="str">
        <f t="shared" si="1"/>
        <v/>
      </c>
    </row>
    <row r="31" spans="1:20" ht="22.5" customHeight="1" x14ac:dyDescent="0.25">
      <c r="A31" s="19">
        <v>25</v>
      </c>
      <c r="B31" s="19" t="str">
        <f t="shared" si="0"/>
        <v/>
      </c>
      <c r="C31" s="10"/>
      <c r="D31" s="90"/>
      <c r="E31" s="10"/>
      <c r="F31" s="90"/>
      <c r="G31" s="10"/>
      <c r="H31" s="90"/>
      <c r="I31" s="32"/>
      <c r="J31" s="32"/>
      <c r="K31" s="124"/>
      <c r="L31" s="85"/>
      <c r="M31" s="85"/>
      <c r="N31" s="82"/>
      <c r="O31" s="85"/>
      <c r="P31" s="89"/>
      <c r="Q31" s="10"/>
      <c r="R31" s="82"/>
      <c r="S31" s="90"/>
      <c r="T31" s="19" t="str">
        <f t="shared" si="1"/>
        <v/>
      </c>
    </row>
    <row r="32" spans="1:20" ht="22.5" customHeight="1" x14ac:dyDescent="0.25">
      <c r="A32" s="18">
        <v>26</v>
      </c>
      <c r="B32" s="18" t="str">
        <f t="shared" si="0"/>
        <v/>
      </c>
      <c r="C32" s="8"/>
      <c r="D32" s="9"/>
      <c r="E32" s="8"/>
      <c r="F32" s="9"/>
      <c r="G32" s="8"/>
      <c r="H32" s="9"/>
      <c r="I32" s="31"/>
      <c r="J32" s="31"/>
      <c r="K32" s="122"/>
      <c r="L32" s="123"/>
      <c r="M32" s="123"/>
      <c r="N32" s="6"/>
      <c r="O32" s="123"/>
      <c r="P32" s="127"/>
      <c r="Q32" s="8"/>
      <c r="R32" s="6"/>
      <c r="S32" s="9"/>
      <c r="T32" s="18" t="str">
        <f t="shared" si="1"/>
        <v/>
      </c>
    </row>
    <row r="33" spans="1:20" ht="22.5" customHeight="1" x14ac:dyDescent="0.25">
      <c r="A33" s="19">
        <v>27</v>
      </c>
      <c r="B33" s="19" t="str">
        <f t="shared" si="0"/>
        <v/>
      </c>
      <c r="C33" s="10"/>
      <c r="D33" s="90"/>
      <c r="E33" s="10"/>
      <c r="F33" s="90"/>
      <c r="G33" s="10"/>
      <c r="H33" s="90"/>
      <c r="I33" s="32"/>
      <c r="J33" s="32"/>
      <c r="K33" s="124"/>
      <c r="L33" s="85"/>
      <c r="M33" s="85"/>
      <c r="N33" s="82"/>
      <c r="O33" s="85"/>
      <c r="P33" s="89"/>
      <c r="Q33" s="10"/>
      <c r="R33" s="82"/>
      <c r="S33" s="90"/>
      <c r="T33" s="19" t="str">
        <f t="shared" si="1"/>
        <v/>
      </c>
    </row>
    <row r="34" spans="1:20" ht="22.5" customHeight="1" x14ac:dyDescent="0.25">
      <c r="A34" s="18">
        <v>28</v>
      </c>
      <c r="B34" s="18" t="str">
        <f t="shared" si="0"/>
        <v/>
      </c>
      <c r="C34" s="8"/>
      <c r="D34" s="9"/>
      <c r="E34" s="8"/>
      <c r="F34" s="9"/>
      <c r="G34" s="8"/>
      <c r="H34" s="9"/>
      <c r="I34" s="31"/>
      <c r="J34" s="31"/>
      <c r="K34" s="122"/>
      <c r="L34" s="123"/>
      <c r="M34" s="123"/>
      <c r="N34" s="6"/>
      <c r="O34" s="123"/>
      <c r="P34" s="127"/>
      <c r="Q34" s="8"/>
      <c r="R34" s="6"/>
      <c r="S34" s="9"/>
      <c r="T34" s="18" t="str">
        <f t="shared" si="1"/>
        <v/>
      </c>
    </row>
    <row r="35" spans="1:20" ht="22.5" customHeight="1" x14ac:dyDescent="0.25">
      <c r="A35" s="19">
        <v>29</v>
      </c>
      <c r="B35" s="19" t="str">
        <f t="shared" si="0"/>
        <v/>
      </c>
      <c r="C35" s="10"/>
      <c r="D35" s="90"/>
      <c r="E35" s="10"/>
      <c r="F35" s="90"/>
      <c r="G35" s="10"/>
      <c r="H35" s="90"/>
      <c r="I35" s="32"/>
      <c r="J35" s="32"/>
      <c r="K35" s="124"/>
      <c r="L35" s="85"/>
      <c r="M35" s="85"/>
      <c r="N35" s="82"/>
      <c r="O35" s="85"/>
      <c r="P35" s="89"/>
      <c r="Q35" s="10"/>
      <c r="R35" s="82"/>
      <c r="S35" s="90"/>
      <c r="T35" s="19" t="str">
        <f t="shared" si="1"/>
        <v/>
      </c>
    </row>
    <row r="36" spans="1:20" ht="22.5" customHeight="1" x14ac:dyDescent="0.25">
      <c r="A36" s="18">
        <v>30</v>
      </c>
      <c r="B36" s="18" t="str">
        <f t="shared" si="0"/>
        <v/>
      </c>
      <c r="C36" s="8"/>
      <c r="D36" s="9"/>
      <c r="E36" s="8"/>
      <c r="F36" s="9"/>
      <c r="G36" s="8"/>
      <c r="H36" s="9"/>
      <c r="I36" s="31"/>
      <c r="J36" s="31"/>
      <c r="K36" s="122"/>
      <c r="L36" s="123"/>
      <c r="M36" s="123"/>
      <c r="N36" s="6"/>
      <c r="O36" s="123"/>
      <c r="P36" s="127"/>
      <c r="Q36" s="8"/>
      <c r="R36" s="6"/>
      <c r="S36" s="9"/>
      <c r="T36" s="18" t="str">
        <f t="shared" si="1"/>
        <v/>
      </c>
    </row>
    <row r="37" spans="1:20" ht="22.5" customHeight="1" x14ac:dyDescent="0.25">
      <c r="A37" s="19">
        <v>31</v>
      </c>
      <c r="B37" s="19" t="str">
        <f t="shared" si="0"/>
        <v/>
      </c>
      <c r="C37" s="10"/>
      <c r="D37" s="90"/>
      <c r="E37" s="10"/>
      <c r="F37" s="90"/>
      <c r="G37" s="10"/>
      <c r="H37" s="90"/>
      <c r="I37" s="32"/>
      <c r="J37" s="32"/>
      <c r="K37" s="124"/>
      <c r="L37" s="85"/>
      <c r="M37" s="85"/>
      <c r="N37" s="82"/>
      <c r="O37" s="85"/>
      <c r="P37" s="89"/>
      <c r="Q37" s="10"/>
      <c r="R37" s="82"/>
      <c r="S37" s="90"/>
      <c r="T37" s="19" t="str">
        <f t="shared" si="1"/>
        <v/>
      </c>
    </row>
    <row r="38" spans="1:20" ht="22.5" customHeight="1" thickBot="1" x14ac:dyDescent="0.3">
      <c r="A38" s="26">
        <v>32</v>
      </c>
      <c r="B38" s="26" t="str">
        <f t="shared" si="0"/>
        <v/>
      </c>
      <c r="C38" s="27"/>
      <c r="D38" s="28"/>
      <c r="E38" s="11"/>
      <c r="F38" s="13"/>
      <c r="G38" s="11"/>
      <c r="H38" s="13"/>
      <c r="I38" s="33"/>
      <c r="J38" s="33"/>
      <c r="K38" s="125"/>
      <c r="L38" s="126"/>
      <c r="M38" s="126"/>
      <c r="N38" s="12"/>
      <c r="O38" s="126"/>
      <c r="P38" s="128"/>
      <c r="Q38" s="11"/>
      <c r="R38" s="12"/>
      <c r="S38" s="13"/>
      <c r="T38" s="20" t="str">
        <f t="shared" si="1"/>
        <v/>
      </c>
    </row>
    <row r="39" spans="1:20" ht="22.5" customHeight="1" thickBot="1" x14ac:dyDescent="0.3">
      <c r="A39" s="136" t="s">
        <v>378</v>
      </c>
      <c r="B39" s="137"/>
      <c r="C39" s="137"/>
      <c r="D39" s="138"/>
      <c r="E39" s="136" t="s">
        <v>310</v>
      </c>
      <c r="F39" s="137"/>
      <c r="G39" s="137"/>
      <c r="H39" s="137"/>
      <c r="I39" s="138"/>
      <c r="J39" s="136" t="s">
        <v>311</v>
      </c>
      <c r="K39" s="137"/>
      <c r="L39" s="137"/>
      <c r="M39" s="137"/>
      <c r="N39" s="138"/>
      <c r="O39" s="136" t="s">
        <v>379</v>
      </c>
      <c r="P39" s="137"/>
      <c r="Q39" s="137"/>
      <c r="R39" s="137"/>
      <c r="S39" s="137"/>
      <c r="T39" s="138"/>
    </row>
    <row r="40" spans="1:20" ht="30" customHeight="1" x14ac:dyDescent="0.25">
      <c r="A40" s="139" t="s">
        <v>377</v>
      </c>
      <c r="B40" s="140"/>
      <c r="C40" s="140"/>
      <c r="D40" s="141"/>
      <c r="E40" s="139" t="s">
        <v>377</v>
      </c>
      <c r="F40" s="140"/>
      <c r="G40" s="140"/>
      <c r="H40" s="140"/>
      <c r="I40" s="141"/>
      <c r="J40" s="139" t="s">
        <v>377</v>
      </c>
      <c r="K40" s="140"/>
      <c r="L40" s="140"/>
      <c r="M40" s="140"/>
      <c r="N40" s="141"/>
      <c r="O40" s="105" t="s">
        <v>271</v>
      </c>
      <c r="P40" s="84"/>
      <c r="Q40" s="106" t="s">
        <v>312</v>
      </c>
      <c r="R40" s="43"/>
      <c r="S40" s="104" t="s">
        <v>272</v>
      </c>
      <c r="T40" s="43"/>
    </row>
    <row r="41" spans="1:20" ht="30" customHeight="1" thickBot="1" x14ac:dyDescent="0.3">
      <c r="A41" s="142"/>
      <c r="B41" s="143"/>
      <c r="C41" s="143"/>
      <c r="D41" s="144"/>
      <c r="E41" s="142"/>
      <c r="F41" s="143"/>
      <c r="G41" s="143"/>
      <c r="H41" s="143"/>
      <c r="I41" s="144"/>
      <c r="J41" s="142"/>
      <c r="K41" s="143"/>
      <c r="L41" s="143"/>
      <c r="M41" s="143"/>
      <c r="N41" s="144"/>
      <c r="O41" s="103" t="s">
        <v>363</v>
      </c>
      <c r="P41" s="87"/>
      <c r="Q41" s="107" t="s">
        <v>360</v>
      </c>
      <c r="R41" s="42"/>
      <c r="S41" s="11" t="s">
        <v>349</v>
      </c>
      <c r="T41" s="42"/>
    </row>
    <row r="42" spans="1:20" ht="37.5" customHeight="1" x14ac:dyDescent="0.25">
      <c r="A42" s="142"/>
      <c r="B42" s="143"/>
      <c r="C42" s="143"/>
      <c r="D42" s="144"/>
      <c r="E42" s="142"/>
      <c r="F42" s="143"/>
      <c r="G42" s="143"/>
      <c r="H42" s="143"/>
      <c r="I42" s="144"/>
      <c r="J42" s="142"/>
      <c r="K42" s="143"/>
      <c r="L42" s="143"/>
      <c r="M42" s="143"/>
      <c r="N42" s="144"/>
      <c r="O42" s="183" t="s">
        <v>374</v>
      </c>
      <c r="P42" s="184"/>
      <c r="Q42" s="184"/>
      <c r="R42" s="184"/>
      <c r="S42" s="184"/>
      <c r="T42" s="185"/>
    </row>
    <row r="43" spans="1:20" ht="37.5" customHeight="1" thickBot="1" x14ac:dyDescent="0.3">
      <c r="A43" s="145"/>
      <c r="B43" s="146"/>
      <c r="C43" s="146"/>
      <c r="D43" s="147"/>
      <c r="E43" s="145"/>
      <c r="F43" s="146"/>
      <c r="G43" s="146"/>
      <c r="H43" s="146"/>
      <c r="I43" s="147"/>
      <c r="J43" s="145"/>
      <c r="K43" s="146"/>
      <c r="L43" s="146"/>
      <c r="M43" s="146"/>
      <c r="N43" s="147"/>
      <c r="O43" s="186"/>
      <c r="P43" s="187"/>
      <c r="Q43" s="187"/>
      <c r="R43" s="187"/>
      <c r="S43" s="187"/>
      <c r="T43" s="188"/>
    </row>
  </sheetData>
  <mergeCells count="36">
    <mergeCell ref="A40:D43"/>
    <mergeCell ref="E40:I43"/>
    <mergeCell ref="J40:N43"/>
    <mergeCell ref="O42:T43"/>
    <mergeCell ref="H5:I5"/>
    <mergeCell ref="K5:L5"/>
    <mergeCell ref="N5:O5"/>
    <mergeCell ref="P5:Q5"/>
    <mergeCell ref="R5:T5"/>
    <mergeCell ref="A39:D39"/>
    <mergeCell ref="E39:I39"/>
    <mergeCell ref="J39:N39"/>
    <mergeCell ref="O39:T39"/>
    <mergeCell ref="P4:T4"/>
    <mergeCell ref="S2:T2"/>
    <mergeCell ref="A3:B3"/>
    <mergeCell ref="C3:F3"/>
    <mergeCell ref="G3:H3"/>
    <mergeCell ref="I3:M3"/>
    <mergeCell ref="N3:O3"/>
    <mergeCell ref="P3:T3"/>
    <mergeCell ref="A4:B4"/>
    <mergeCell ref="C4:F4"/>
    <mergeCell ref="G4:H4"/>
    <mergeCell ref="I4:M4"/>
    <mergeCell ref="N4:O4"/>
    <mergeCell ref="A1:T1"/>
    <mergeCell ref="A2:B2"/>
    <mergeCell ref="C2:D2"/>
    <mergeCell ref="E2:F2"/>
    <mergeCell ref="G2:H2"/>
    <mergeCell ref="I2:J2"/>
    <mergeCell ref="K2:L2"/>
    <mergeCell ref="M2:N2"/>
    <mergeCell ref="O2:P2"/>
    <mergeCell ref="Q2:R2"/>
  </mergeCells>
  <conditionalFormatting sqref="B7:B27 B38">
    <cfRule type="containsBlanks" priority="40" stopIfTrue="1">
      <formula>LEN(TRIM(B7))=0</formula>
    </cfRule>
    <cfRule type="cellIs" dxfId="147" priority="41" stopIfTrue="1" operator="equal">
      <formula>0</formula>
    </cfRule>
    <cfRule type="cellIs" dxfId="146" priority="42" stopIfTrue="1" operator="equal">
      <formula>1</formula>
    </cfRule>
  </conditionalFormatting>
  <conditionalFormatting sqref="R5">
    <cfRule type="cellIs" dxfId="145" priority="29" stopIfTrue="1" operator="equal">
      <formula>"Failed"</formula>
    </cfRule>
    <cfRule type="cellIs" dxfId="144" priority="33" stopIfTrue="1" operator="equal">
      <formula>"No Entry"</formula>
    </cfRule>
    <cfRule type="cellIs" dxfId="143" priority="36" stopIfTrue="1" operator="equal">
      <formula>"Caution"</formula>
    </cfRule>
    <cfRule type="cellIs" dxfId="142" priority="37" stopIfTrue="1" operator="equal">
      <formula>"Pending"</formula>
    </cfRule>
    <cfRule type="cellIs" dxfId="141" priority="38" stopIfTrue="1" operator="equal">
      <formula>"Mitigated"</formula>
    </cfRule>
    <cfRule type="cellIs" dxfId="140" priority="39" stopIfTrue="1" operator="equal">
      <formula>"Passed"</formula>
    </cfRule>
  </conditionalFormatting>
  <conditionalFormatting sqref="E5 B5">
    <cfRule type="cellIs" dxfId="139" priority="30" operator="equal">
      <formula>"Error"</formula>
    </cfRule>
    <cfRule type="cellIs" dxfId="138" priority="34" operator="equal">
      <formula>"No Entry"</formula>
    </cfRule>
    <cfRule type="cellIs" dxfId="137" priority="35" operator="equal">
      <formula>"Pending"</formula>
    </cfRule>
  </conditionalFormatting>
  <conditionalFormatting sqref="C2">
    <cfRule type="cellIs" dxfId="136" priority="31" operator="equal">
      <formula>"Failed"</formula>
    </cfRule>
    <cfRule type="cellIs" dxfId="135" priority="32" operator="equal">
      <formula>"Pending"</formula>
    </cfRule>
  </conditionalFormatting>
  <conditionalFormatting sqref="T7:T38">
    <cfRule type="containsBlanks" priority="26" stopIfTrue="1">
      <formula>LEN(TRIM(T7))=0</formula>
    </cfRule>
    <cfRule type="cellIs" dxfId="134" priority="27" stopIfTrue="1" operator="lessThan">
      <formula>1</formula>
    </cfRule>
    <cfRule type="cellIs" dxfId="133" priority="28" stopIfTrue="1" operator="equal">
      <formula>1</formula>
    </cfRule>
  </conditionalFormatting>
  <conditionalFormatting sqref="H5">
    <cfRule type="cellIs" dxfId="132" priority="25" stopIfTrue="1" operator="equal">
      <formula>"No Entry"</formula>
    </cfRule>
  </conditionalFormatting>
  <conditionalFormatting sqref="H5:I5">
    <cfRule type="cellIs" dxfId="131" priority="23" operator="equal">
      <formula>"Pending"</formula>
    </cfRule>
    <cfRule type="containsBlanks" priority="24" stopIfTrue="1">
      <formula>LEN(TRIM(H5))=0</formula>
    </cfRule>
  </conditionalFormatting>
  <conditionalFormatting sqref="R5:T5">
    <cfRule type="cellIs" dxfId="130" priority="22" stopIfTrue="1" operator="equal">
      <formula>"Hazardous"</formula>
    </cfRule>
  </conditionalFormatting>
  <conditionalFormatting sqref="G2">
    <cfRule type="cellIs" dxfId="129" priority="20" operator="equal">
      <formula>"Failed"</formula>
    </cfRule>
    <cfRule type="cellIs" dxfId="128" priority="21" operator="equal">
      <formula>"Pending"</formula>
    </cfRule>
  </conditionalFormatting>
  <conditionalFormatting sqref="K2">
    <cfRule type="cellIs" dxfId="127" priority="18" operator="equal">
      <formula>"Failed"</formula>
    </cfRule>
    <cfRule type="cellIs" dxfId="126" priority="19" operator="equal">
      <formula>"Pending"</formula>
    </cfRule>
  </conditionalFormatting>
  <conditionalFormatting sqref="O2">
    <cfRule type="cellIs" dxfId="125" priority="16" operator="equal">
      <formula>"Failed"</formula>
    </cfRule>
    <cfRule type="cellIs" dxfId="124" priority="17" operator="equal">
      <formula>"Pending"</formula>
    </cfRule>
  </conditionalFormatting>
  <conditionalFormatting sqref="S2">
    <cfRule type="cellIs" dxfId="123" priority="14" operator="equal">
      <formula>"Failed"</formula>
    </cfRule>
    <cfRule type="cellIs" dxfId="122" priority="15" operator="equal">
      <formula>"Pending"</formula>
    </cfRule>
  </conditionalFormatting>
  <conditionalFormatting sqref="S2:T2">
    <cfRule type="cellIs" dxfId="121" priority="13" operator="equal">
      <formula>"Passed"</formula>
    </cfRule>
  </conditionalFormatting>
  <conditionalFormatting sqref="D5">
    <cfRule type="cellIs" dxfId="120" priority="10" operator="equal">
      <formula>"Error"</formula>
    </cfRule>
    <cfRule type="cellIs" dxfId="119" priority="11" operator="equal">
      <formula>"No Entry"</formula>
    </cfRule>
    <cfRule type="cellIs" dxfId="118" priority="12" operator="equal">
      <formula>"Pending"</formula>
    </cfRule>
  </conditionalFormatting>
  <conditionalFormatting sqref="F5">
    <cfRule type="cellIs" dxfId="117" priority="7" operator="equal">
      <formula>"Error"</formula>
    </cfRule>
    <cfRule type="cellIs" dxfId="116" priority="8" operator="equal">
      <formula>"No Entry"</formula>
    </cfRule>
    <cfRule type="cellIs" dxfId="115" priority="9" operator="equal">
      <formula>"Pending"</formula>
    </cfRule>
  </conditionalFormatting>
  <conditionalFormatting sqref="K5">
    <cfRule type="cellIs" dxfId="114" priority="6" stopIfTrue="1" operator="equal">
      <formula>"No Entry"</formula>
    </cfRule>
  </conditionalFormatting>
  <conditionalFormatting sqref="K5:L5">
    <cfRule type="cellIs" dxfId="113" priority="4" operator="equal">
      <formula>"Pending"</formula>
    </cfRule>
    <cfRule type="containsBlanks" priority="5" stopIfTrue="1">
      <formula>LEN(TRIM(K5))=0</formula>
    </cfRule>
  </conditionalFormatting>
  <conditionalFormatting sqref="N5">
    <cfRule type="cellIs" dxfId="112" priority="3" stopIfTrue="1" operator="equal">
      <formula>"No Entry"</formula>
    </cfRule>
  </conditionalFormatting>
  <conditionalFormatting sqref="N5:O5">
    <cfRule type="cellIs" dxfId="111" priority="1" operator="equal">
      <formula>"Pending"</formula>
    </cfRule>
    <cfRule type="containsBlanks" priority="2" stopIfTrue="1">
      <formula>LEN(TRIM(N5))=0</formula>
    </cfRule>
  </conditionalFormatting>
  <hyperlinks>
    <hyperlink ref="A1:T1" location="Summary!A1" display="Service de Génétique CHU Liège (BE/BEL). Tool for Sample Identification / Tracability  KASP Fluo vs. NGS.©"/>
  </hyperlinks>
  <printOptions horizontalCentered="1" verticalCentered="1"/>
  <pageMargins left="0.39370078740157483" right="0.39370078740157483" top="0.39370078740157483" bottom="0.39370078740157483" header="0.19685039370078741" footer="0.19685039370078741"/>
  <pageSetup paperSize="9" scale="48" orientation="landscape" horizontalDpi="0" verticalDpi="0" r:id="rId1"/>
  <headerFooter>
    <oddHeader>&amp;CSample01</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60" zoomScaleNormal="70" zoomScalePageLayoutView="50" workbookViewId="0">
      <selection sqref="A1:T1"/>
    </sheetView>
  </sheetViews>
  <sheetFormatPr baseColWidth="10" defaultRowHeight="15" x14ac:dyDescent="0.25"/>
  <cols>
    <col min="1" max="20" width="14.28515625" style="5" customWidth="1"/>
    <col min="21" max="16384" width="11.42578125" style="5"/>
  </cols>
  <sheetData>
    <row r="1" spans="1:20" ht="27" customHeight="1" thickBot="1" x14ac:dyDescent="0.3">
      <c r="A1" s="176" t="s">
        <v>370</v>
      </c>
      <c r="B1" s="176"/>
      <c r="C1" s="176"/>
      <c r="D1" s="176"/>
      <c r="E1" s="176"/>
      <c r="F1" s="176"/>
      <c r="G1" s="176"/>
      <c r="H1" s="176"/>
      <c r="I1" s="176"/>
      <c r="J1" s="176"/>
      <c r="K1" s="176"/>
      <c r="L1" s="176"/>
      <c r="M1" s="176"/>
      <c r="N1" s="176"/>
      <c r="O1" s="176"/>
      <c r="P1" s="176"/>
      <c r="Q1" s="176"/>
      <c r="R1" s="176"/>
      <c r="S1" s="176"/>
      <c r="T1" s="176"/>
    </row>
    <row r="2" spans="1:20" s="15" customFormat="1" ht="22.5" customHeight="1" thickBot="1" x14ac:dyDescent="0.3">
      <c r="A2" s="169" t="s">
        <v>10</v>
      </c>
      <c r="B2" s="170"/>
      <c r="C2" s="171" t="str">
        <f>IF(UserData!C9="Passed",UserData!C4,UserData!C9)</f>
        <v>Pending</v>
      </c>
      <c r="D2" s="173"/>
      <c r="E2" s="169" t="s">
        <v>11</v>
      </c>
      <c r="F2" s="170"/>
      <c r="G2" s="171" t="str">
        <f>IF(UserData!C9="Passed",UserData!C5,UserData!C9)</f>
        <v>Pending</v>
      </c>
      <c r="H2" s="173"/>
      <c r="I2" s="169" t="s">
        <v>381</v>
      </c>
      <c r="J2" s="170"/>
      <c r="K2" s="171" t="str">
        <f>IF(UserData!C9="Passed",UserData!C6,UserData!C9)</f>
        <v>Pending</v>
      </c>
      <c r="L2" s="173"/>
      <c r="M2" s="169" t="s">
        <v>12</v>
      </c>
      <c r="N2" s="170"/>
      <c r="O2" s="171" t="str">
        <f>IF(UserData!C9="Passed",UserData!C7,UserData!C9)</f>
        <v>Pending</v>
      </c>
      <c r="P2" s="173"/>
      <c r="Q2" s="169" t="s">
        <v>352</v>
      </c>
      <c r="R2" s="170"/>
      <c r="S2" s="171" t="str">
        <f>UserData!C9</f>
        <v>Pending</v>
      </c>
      <c r="T2" s="173"/>
    </row>
    <row r="3" spans="1:20" s="15" customFormat="1" ht="22.5" customHeight="1" thickBot="1" x14ac:dyDescent="0.3">
      <c r="A3" s="169" t="s">
        <v>2</v>
      </c>
      <c r="B3" s="170"/>
      <c r="C3" s="171"/>
      <c r="D3" s="172"/>
      <c r="E3" s="172"/>
      <c r="F3" s="173"/>
      <c r="G3" s="169" t="s">
        <v>3</v>
      </c>
      <c r="H3" s="170"/>
      <c r="I3" s="171"/>
      <c r="J3" s="172"/>
      <c r="K3" s="172"/>
      <c r="L3" s="172"/>
      <c r="M3" s="173"/>
      <c r="N3" s="169" t="s">
        <v>345</v>
      </c>
      <c r="O3" s="170"/>
      <c r="P3" s="171"/>
      <c r="Q3" s="172"/>
      <c r="R3" s="172"/>
      <c r="S3" s="172"/>
      <c r="T3" s="173"/>
    </row>
    <row r="4" spans="1:20" s="15" customFormat="1" ht="22.5" customHeight="1" thickBot="1" x14ac:dyDescent="0.3">
      <c r="A4" s="169" t="s">
        <v>282</v>
      </c>
      <c r="B4" s="170"/>
      <c r="C4" s="171"/>
      <c r="D4" s="172"/>
      <c r="E4" s="172"/>
      <c r="F4" s="173"/>
      <c r="G4" s="169" t="s">
        <v>0</v>
      </c>
      <c r="H4" s="170"/>
      <c r="I4" s="171"/>
      <c r="J4" s="172"/>
      <c r="K4" s="172"/>
      <c r="L4" s="172"/>
      <c r="M4" s="173"/>
      <c r="N4" s="169" t="s">
        <v>1</v>
      </c>
      <c r="O4" s="170"/>
      <c r="P4" s="171"/>
      <c r="Q4" s="172"/>
      <c r="R4" s="172"/>
      <c r="S4" s="172"/>
      <c r="T4" s="173"/>
    </row>
    <row r="5" spans="1:20" s="29" customFormat="1" ht="22.5" customHeight="1" thickBot="1" x14ac:dyDescent="0.3">
      <c r="A5" s="100" t="s">
        <v>274</v>
      </c>
      <c r="B5" s="110" t="str">
        <f>IF(UserData!C9&lt;&gt;"Passed",UserData!C9,IF(COUNTIF(B7:B38,"")=32,"No Entry",IF(COUNTIF(B7:B38,"")+COUNTIF(B7:B38,1)+COUNTIF(B7:B38,0)&lt;&gt;32,"Error",SUM(B7:B38)/(32-COUNTIF(B7:B38,"")))))</f>
        <v>Pending</v>
      </c>
      <c r="C5" s="102" t="s">
        <v>271</v>
      </c>
      <c r="D5" s="120" t="str">
        <f>IF(S2&lt;&gt;"Passed",S2,IF($B5="No Entry","No Entry",COUNTIF(B7:B38,1)))</f>
        <v>Pending</v>
      </c>
      <c r="E5" s="97" t="s">
        <v>272</v>
      </c>
      <c r="F5" s="120" t="str">
        <f>IF(S2&lt;&gt;"Passed",S2,IF($B5="No Entry","No Entry",COUNTIF(B7:B38,0)))</f>
        <v>Pending</v>
      </c>
      <c r="G5" s="108" t="s">
        <v>366</v>
      </c>
      <c r="H5" s="174" t="str">
        <f>IF(S2&lt;&gt;"Passed",S2,IF(B5="No Entry","No Entry",1000000000*PRODUCT(I7:I38)))</f>
        <v>Pending</v>
      </c>
      <c r="I5" s="175"/>
      <c r="J5" s="109" t="s">
        <v>367</v>
      </c>
      <c r="K5" s="182" t="str">
        <f>IF(S2&lt;&gt;"Passed",S2,IF(B5="No Entry","No Entry",1000000000*PRODUCT(J7:J38)))</f>
        <v>Pending</v>
      </c>
      <c r="L5" s="175"/>
      <c r="M5" s="102" t="s">
        <v>368</v>
      </c>
      <c r="N5" s="182" t="str">
        <f>IF(S2&lt;&gt;"Passed",S2,IF(B5="No Entry","No Entry",1000000000*PRODUCT(T7:T38)))</f>
        <v>Pending</v>
      </c>
      <c r="O5" s="175"/>
      <c r="P5" s="177" t="s">
        <v>354</v>
      </c>
      <c r="Q5" s="178"/>
      <c r="R5" s="179" t="str">
        <f>IF(S2&lt;&gt;"Passed",S2,IF(B5="No Entry","No Entry",IF(N5&lt;=1000,"Passed",IF(N5&lt;=10000,"Mitigated",IF(N5&lt;=100000,"Caution",IF(N5&lt;=1000000,"Hazardous","Failed"))))))</f>
        <v>Pending</v>
      </c>
      <c r="S5" s="180"/>
      <c r="T5" s="181"/>
    </row>
    <row r="6" spans="1:20" ht="22.5" customHeight="1" thickBot="1" x14ac:dyDescent="0.3">
      <c r="A6" s="16" t="s">
        <v>6</v>
      </c>
      <c r="B6" s="101" t="s">
        <v>7</v>
      </c>
      <c r="C6" s="98" t="s">
        <v>4</v>
      </c>
      <c r="D6" s="99" t="s">
        <v>5</v>
      </c>
      <c r="E6" s="94" t="s">
        <v>318</v>
      </c>
      <c r="F6" s="91" t="s">
        <v>333</v>
      </c>
      <c r="G6" s="94" t="s">
        <v>320</v>
      </c>
      <c r="H6" s="91" t="s">
        <v>334</v>
      </c>
      <c r="I6" s="94" t="s">
        <v>346</v>
      </c>
      <c r="J6" s="91" t="s">
        <v>347</v>
      </c>
      <c r="K6" s="94" t="s">
        <v>321</v>
      </c>
      <c r="L6" s="95" t="s">
        <v>322</v>
      </c>
      <c r="M6" s="95" t="s">
        <v>323</v>
      </c>
      <c r="N6" s="95" t="s">
        <v>319</v>
      </c>
      <c r="O6" s="95" t="s">
        <v>350</v>
      </c>
      <c r="P6" s="96" t="s">
        <v>351</v>
      </c>
      <c r="Q6" s="92" t="s">
        <v>8</v>
      </c>
      <c r="R6" s="93" t="s">
        <v>9</v>
      </c>
      <c r="S6" s="91" t="s">
        <v>348</v>
      </c>
      <c r="T6" s="101" t="s">
        <v>369</v>
      </c>
    </row>
    <row r="7" spans="1:20" ht="22.5" customHeight="1" x14ac:dyDescent="0.25">
      <c r="A7" s="17">
        <v>1</v>
      </c>
      <c r="B7" s="17" t="str">
        <f>IF(OR(C7="",E7="",F7="",S$2&lt;&gt;"Passed"),"",IF(E7=F7,1,0))</f>
        <v/>
      </c>
      <c r="C7" s="7"/>
      <c r="D7" s="84"/>
      <c r="E7" s="7"/>
      <c r="F7" s="84"/>
      <c r="G7" s="7"/>
      <c r="H7" s="84"/>
      <c r="I7" s="30"/>
      <c r="J7" s="30"/>
      <c r="K7" s="121"/>
      <c r="L7" s="86"/>
      <c r="M7" s="86"/>
      <c r="N7" s="83"/>
      <c r="O7" s="86"/>
      <c r="P7" s="88"/>
      <c r="Q7" s="7"/>
      <c r="R7" s="83"/>
      <c r="S7" s="84"/>
      <c r="T7" s="17" t="str">
        <f>IF(ISNUMBER(B7),IF(E7=F7,I7,1),"")</f>
        <v/>
      </c>
    </row>
    <row r="8" spans="1:20" ht="22.5" customHeight="1" x14ac:dyDescent="0.25">
      <c r="A8" s="18">
        <v>2</v>
      </c>
      <c r="B8" s="18" t="str">
        <f t="shared" ref="B8:B38" si="0">IF(OR(C8="",E8="",F8="",S$2&lt;&gt;"Passed"),"",IF(E8=F8,1,0))</f>
        <v/>
      </c>
      <c r="C8" s="8"/>
      <c r="D8" s="9"/>
      <c r="E8" s="8"/>
      <c r="F8" s="9"/>
      <c r="G8" s="8"/>
      <c r="H8" s="9"/>
      <c r="I8" s="31"/>
      <c r="J8" s="31"/>
      <c r="K8" s="122"/>
      <c r="L8" s="123"/>
      <c r="M8" s="123"/>
      <c r="N8" s="6"/>
      <c r="O8" s="123"/>
      <c r="P8" s="127"/>
      <c r="Q8" s="8"/>
      <c r="R8" s="6"/>
      <c r="S8" s="9"/>
      <c r="T8" s="18" t="str">
        <f t="shared" ref="T8:T38" si="1">IF(ISNUMBER(B8),IF(E8=F8,I8,1),"")</f>
        <v/>
      </c>
    </row>
    <row r="9" spans="1:20" ht="22.5" customHeight="1" x14ac:dyDescent="0.25">
      <c r="A9" s="19">
        <v>3</v>
      </c>
      <c r="B9" s="19" t="str">
        <f t="shared" si="0"/>
        <v/>
      </c>
      <c r="C9" s="10"/>
      <c r="D9" s="90"/>
      <c r="E9" s="10"/>
      <c r="F9" s="90"/>
      <c r="G9" s="10"/>
      <c r="H9" s="90"/>
      <c r="I9" s="32"/>
      <c r="J9" s="32"/>
      <c r="K9" s="124"/>
      <c r="L9" s="85"/>
      <c r="M9" s="85"/>
      <c r="N9" s="82"/>
      <c r="O9" s="85"/>
      <c r="P9" s="89"/>
      <c r="Q9" s="10"/>
      <c r="R9" s="82"/>
      <c r="S9" s="90"/>
      <c r="T9" s="19" t="str">
        <f t="shared" si="1"/>
        <v/>
      </c>
    </row>
    <row r="10" spans="1:20" ht="22.5" customHeight="1" x14ac:dyDescent="0.25">
      <c r="A10" s="18">
        <v>4</v>
      </c>
      <c r="B10" s="18" t="str">
        <f t="shared" si="0"/>
        <v/>
      </c>
      <c r="C10" s="8"/>
      <c r="D10" s="9"/>
      <c r="E10" s="8"/>
      <c r="F10" s="9"/>
      <c r="G10" s="8"/>
      <c r="H10" s="9"/>
      <c r="I10" s="31"/>
      <c r="J10" s="31"/>
      <c r="K10" s="122"/>
      <c r="L10" s="123"/>
      <c r="M10" s="123"/>
      <c r="N10" s="6"/>
      <c r="O10" s="123"/>
      <c r="P10" s="127"/>
      <c r="Q10" s="8"/>
      <c r="R10" s="6"/>
      <c r="S10" s="9"/>
      <c r="T10" s="18" t="str">
        <f t="shared" si="1"/>
        <v/>
      </c>
    </row>
    <row r="11" spans="1:20" ht="22.5" customHeight="1" x14ac:dyDescent="0.25">
      <c r="A11" s="19">
        <v>5</v>
      </c>
      <c r="B11" s="19" t="str">
        <f t="shared" si="0"/>
        <v/>
      </c>
      <c r="C11" s="10"/>
      <c r="D11" s="90"/>
      <c r="E11" s="10"/>
      <c r="F11" s="90"/>
      <c r="G11" s="10"/>
      <c r="H11" s="90"/>
      <c r="I11" s="32"/>
      <c r="J11" s="32"/>
      <c r="K11" s="124"/>
      <c r="L11" s="85"/>
      <c r="M11" s="85"/>
      <c r="N11" s="82"/>
      <c r="O11" s="85"/>
      <c r="P11" s="89"/>
      <c r="Q11" s="10"/>
      <c r="R11" s="82"/>
      <c r="S11" s="90"/>
      <c r="T11" s="19" t="str">
        <f t="shared" si="1"/>
        <v/>
      </c>
    </row>
    <row r="12" spans="1:20" ht="22.5" customHeight="1" x14ac:dyDescent="0.25">
      <c r="A12" s="18">
        <v>6</v>
      </c>
      <c r="B12" s="18" t="str">
        <f t="shared" si="0"/>
        <v/>
      </c>
      <c r="C12" s="8"/>
      <c r="D12" s="9"/>
      <c r="E12" s="8"/>
      <c r="F12" s="9"/>
      <c r="G12" s="8"/>
      <c r="H12" s="9"/>
      <c r="I12" s="31"/>
      <c r="J12" s="31"/>
      <c r="K12" s="122"/>
      <c r="L12" s="123"/>
      <c r="M12" s="123"/>
      <c r="N12" s="6"/>
      <c r="O12" s="123"/>
      <c r="P12" s="127"/>
      <c r="Q12" s="8"/>
      <c r="R12" s="6"/>
      <c r="S12" s="9"/>
      <c r="T12" s="18" t="str">
        <f t="shared" si="1"/>
        <v/>
      </c>
    </row>
    <row r="13" spans="1:20" ht="22.5" customHeight="1" x14ac:dyDescent="0.25">
      <c r="A13" s="19">
        <v>7</v>
      </c>
      <c r="B13" s="19" t="str">
        <f t="shared" si="0"/>
        <v/>
      </c>
      <c r="C13" s="10"/>
      <c r="D13" s="90"/>
      <c r="E13" s="10"/>
      <c r="F13" s="90"/>
      <c r="G13" s="10"/>
      <c r="H13" s="90"/>
      <c r="I13" s="32"/>
      <c r="J13" s="32"/>
      <c r="K13" s="124"/>
      <c r="L13" s="85"/>
      <c r="M13" s="85"/>
      <c r="N13" s="82"/>
      <c r="O13" s="85"/>
      <c r="P13" s="89"/>
      <c r="Q13" s="10"/>
      <c r="R13" s="82"/>
      <c r="S13" s="90"/>
      <c r="T13" s="19" t="str">
        <f t="shared" si="1"/>
        <v/>
      </c>
    </row>
    <row r="14" spans="1:20" ht="22.5" customHeight="1" x14ac:dyDescent="0.25">
      <c r="A14" s="18">
        <v>8</v>
      </c>
      <c r="B14" s="18" t="str">
        <f t="shared" si="0"/>
        <v/>
      </c>
      <c r="C14" s="8"/>
      <c r="D14" s="9"/>
      <c r="E14" s="8"/>
      <c r="F14" s="9"/>
      <c r="G14" s="8"/>
      <c r="H14" s="9"/>
      <c r="I14" s="31"/>
      <c r="J14" s="31"/>
      <c r="K14" s="122"/>
      <c r="L14" s="123"/>
      <c r="M14" s="123"/>
      <c r="N14" s="6"/>
      <c r="O14" s="123"/>
      <c r="P14" s="127"/>
      <c r="Q14" s="8"/>
      <c r="R14" s="6"/>
      <c r="S14" s="9"/>
      <c r="T14" s="18" t="str">
        <f t="shared" si="1"/>
        <v/>
      </c>
    </row>
    <row r="15" spans="1:20" ht="22.5" customHeight="1" x14ac:dyDescent="0.25">
      <c r="A15" s="19">
        <v>9</v>
      </c>
      <c r="B15" s="19" t="str">
        <f t="shared" si="0"/>
        <v/>
      </c>
      <c r="C15" s="10"/>
      <c r="D15" s="90"/>
      <c r="E15" s="10"/>
      <c r="F15" s="90"/>
      <c r="G15" s="10"/>
      <c r="H15" s="90"/>
      <c r="I15" s="32"/>
      <c r="J15" s="32"/>
      <c r="K15" s="124"/>
      <c r="L15" s="85"/>
      <c r="M15" s="85"/>
      <c r="N15" s="82"/>
      <c r="O15" s="85"/>
      <c r="P15" s="89"/>
      <c r="Q15" s="10"/>
      <c r="R15" s="82"/>
      <c r="S15" s="90"/>
      <c r="T15" s="19" t="str">
        <f t="shared" si="1"/>
        <v/>
      </c>
    </row>
    <row r="16" spans="1:20" ht="22.5" customHeight="1" x14ac:dyDescent="0.25">
      <c r="A16" s="18">
        <v>10</v>
      </c>
      <c r="B16" s="18" t="str">
        <f t="shared" si="0"/>
        <v/>
      </c>
      <c r="C16" s="8"/>
      <c r="D16" s="9"/>
      <c r="E16" s="8"/>
      <c r="F16" s="9"/>
      <c r="G16" s="8"/>
      <c r="H16" s="9"/>
      <c r="I16" s="31"/>
      <c r="J16" s="31"/>
      <c r="K16" s="122"/>
      <c r="L16" s="123"/>
      <c r="M16" s="123"/>
      <c r="N16" s="6"/>
      <c r="O16" s="123"/>
      <c r="P16" s="127"/>
      <c r="Q16" s="8"/>
      <c r="R16" s="6"/>
      <c r="S16" s="9"/>
      <c r="T16" s="18" t="str">
        <f t="shared" si="1"/>
        <v/>
      </c>
    </row>
    <row r="17" spans="1:20" ht="22.5" customHeight="1" x14ac:dyDescent="0.25">
      <c r="A17" s="19">
        <v>11</v>
      </c>
      <c r="B17" s="19" t="str">
        <f t="shared" si="0"/>
        <v/>
      </c>
      <c r="C17" s="10"/>
      <c r="D17" s="90"/>
      <c r="E17" s="10"/>
      <c r="F17" s="90"/>
      <c r="G17" s="10"/>
      <c r="H17" s="90"/>
      <c r="I17" s="32"/>
      <c r="J17" s="32"/>
      <c r="K17" s="124"/>
      <c r="L17" s="85"/>
      <c r="M17" s="85"/>
      <c r="N17" s="82"/>
      <c r="O17" s="85"/>
      <c r="P17" s="89"/>
      <c r="Q17" s="10"/>
      <c r="R17" s="82"/>
      <c r="S17" s="90"/>
      <c r="T17" s="19" t="str">
        <f t="shared" si="1"/>
        <v/>
      </c>
    </row>
    <row r="18" spans="1:20" ht="22.5" customHeight="1" x14ac:dyDescent="0.25">
      <c r="A18" s="18">
        <v>12</v>
      </c>
      <c r="B18" s="18" t="str">
        <f t="shared" si="0"/>
        <v/>
      </c>
      <c r="C18" s="8"/>
      <c r="D18" s="9"/>
      <c r="E18" s="8"/>
      <c r="F18" s="9"/>
      <c r="G18" s="8"/>
      <c r="H18" s="9"/>
      <c r="I18" s="31"/>
      <c r="J18" s="31"/>
      <c r="K18" s="122"/>
      <c r="L18" s="123"/>
      <c r="M18" s="123"/>
      <c r="N18" s="6"/>
      <c r="O18" s="123"/>
      <c r="P18" s="127"/>
      <c r="Q18" s="8"/>
      <c r="R18" s="6"/>
      <c r="S18" s="9"/>
      <c r="T18" s="18" t="str">
        <f t="shared" si="1"/>
        <v/>
      </c>
    </row>
    <row r="19" spans="1:20" ht="22.5" customHeight="1" x14ac:dyDescent="0.25">
      <c r="A19" s="19">
        <v>13</v>
      </c>
      <c r="B19" s="19" t="str">
        <f t="shared" si="0"/>
        <v/>
      </c>
      <c r="C19" s="10"/>
      <c r="D19" s="90"/>
      <c r="E19" s="10"/>
      <c r="F19" s="90"/>
      <c r="G19" s="10"/>
      <c r="H19" s="90"/>
      <c r="I19" s="32"/>
      <c r="J19" s="32"/>
      <c r="K19" s="124"/>
      <c r="L19" s="85"/>
      <c r="M19" s="85"/>
      <c r="N19" s="82"/>
      <c r="O19" s="85"/>
      <c r="P19" s="89"/>
      <c r="Q19" s="10"/>
      <c r="R19" s="82"/>
      <c r="S19" s="90"/>
      <c r="T19" s="19" t="str">
        <f t="shared" si="1"/>
        <v/>
      </c>
    </row>
    <row r="20" spans="1:20" ht="22.5" customHeight="1" x14ac:dyDescent="0.25">
      <c r="A20" s="18">
        <v>14</v>
      </c>
      <c r="B20" s="18" t="str">
        <f t="shared" si="0"/>
        <v/>
      </c>
      <c r="C20" s="8"/>
      <c r="D20" s="9"/>
      <c r="E20" s="8"/>
      <c r="F20" s="9"/>
      <c r="G20" s="8"/>
      <c r="H20" s="9"/>
      <c r="I20" s="31"/>
      <c r="J20" s="31"/>
      <c r="K20" s="122"/>
      <c r="L20" s="123"/>
      <c r="M20" s="123"/>
      <c r="N20" s="6"/>
      <c r="O20" s="123"/>
      <c r="P20" s="127"/>
      <c r="Q20" s="8"/>
      <c r="R20" s="6"/>
      <c r="S20" s="9"/>
      <c r="T20" s="18" t="str">
        <f t="shared" si="1"/>
        <v/>
      </c>
    </row>
    <row r="21" spans="1:20" ht="22.5" customHeight="1" x14ac:dyDescent="0.25">
      <c r="A21" s="19">
        <v>15</v>
      </c>
      <c r="B21" s="19" t="str">
        <f t="shared" si="0"/>
        <v/>
      </c>
      <c r="C21" s="10"/>
      <c r="D21" s="90"/>
      <c r="E21" s="10"/>
      <c r="F21" s="90"/>
      <c r="G21" s="10"/>
      <c r="H21" s="90"/>
      <c r="I21" s="32"/>
      <c r="J21" s="32"/>
      <c r="K21" s="124"/>
      <c r="L21" s="85"/>
      <c r="M21" s="85"/>
      <c r="N21" s="82"/>
      <c r="O21" s="85"/>
      <c r="P21" s="89"/>
      <c r="Q21" s="10"/>
      <c r="R21" s="82"/>
      <c r="S21" s="90"/>
      <c r="T21" s="19" t="str">
        <f t="shared" si="1"/>
        <v/>
      </c>
    </row>
    <row r="22" spans="1:20" ht="22.5" customHeight="1" x14ac:dyDescent="0.25">
      <c r="A22" s="18">
        <v>16</v>
      </c>
      <c r="B22" s="18" t="str">
        <f t="shared" si="0"/>
        <v/>
      </c>
      <c r="C22" s="8"/>
      <c r="D22" s="9"/>
      <c r="E22" s="8"/>
      <c r="F22" s="9"/>
      <c r="G22" s="8"/>
      <c r="H22" s="9"/>
      <c r="I22" s="31"/>
      <c r="J22" s="31"/>
      <c r="K22" s="122"/>
      <c r="L22" s="123"/>
      <c r="M22" s="123"/>
      <c r="N22" s="6"/>
      <c r="O22" s="123"/>
      <c r="P22" s="127"/>
      <c r="Q22" s="8"/>
      <c r="R22" s="6"/>
      <c r="S22" s="9"/>
      <c r="T22" s="18" t="str">
        <f t="shared" si="1"/>
        <v/>
      </c>
    </row>
    <row r="23" spans="1:20" ht="22.5" customHeight="1" x14ac:dyDescent="0.25">
      <c r="A23" s="19">
        <v>17</v>
      </c>
      <c r="B23" s="19" t="str">
        <f t="shared" si="0"/>
        <v/>
      </c>
      <c r="C23" s="10"/>
      <c r="D23" s="90"/>
      <c r="E23" s="10"/>
      <c r="F23" s="90"/>
      <c r="G23" s="10"/>
      <c r="H23" s="90"/>
      <c r="I23" s="32"/>
      <c r="J23" s="32"/>
      <c r="K23" s="124"/>
      <c r="L23" s="85"/>
      <c r="M23" s="85"/>
      <c r="N23" s="82"/>
      <c r="O23" s="85"/>
      <c r="P23" s="89"/>
      <c r="Q23" s="10"/>
      <c r="R23" s="82"/>
      <c r="S23" s="90"/>
      <c r="T23" s="19" t="str">
        <f t="shared" si="1"/>
        <v/>
      </c>
    </row>
    <row r="24" spans="1:20" ht="22.5" customHeight="1" x14ac:dyDescent="0.25">
      <c r="A24" s="18">
        <v>18</v>
      </c>
      <c r="B24" s="18" t="str">
        <f t="shared" si="0"/>
        <v/>
      </c>
      <c r="C24" s="8"/>
      <c r="D24" s="9"/>
      <c r="E24" s="8"/>
      <c r="F24" s="9"/>
      <c r="G24" s="8"/>
      <c r="H24" s="9"/>
      <c r="I24" s="31"/>
      <c r="J24" s="31"/>
      <c r="K24" s="122"/>
      <c r="L24" s="123"/>
      <c r="M24" s="123"/>
      <c r="N24" s="6"/>
      <c r="O24" s="123"/>
      <c r="P24" s="127"/>
      <c r="Q24" s="8"/>
      <c r="R24" s="6"/>
      <c r="S24" s="9"/>
      <c r="T24" s="18" t="str">
        <f t="shared" si="1"/>
        <v/>
      </c>
    </row>
    <row r="25" spans="1:20" ht="22.5" customHeight="1" x14ac:dyDescent="0.25">
      <c r="A25" s="19">
        <v>19</v>
      </c>
      <c r="B25" s="19" t="str">
        <f t="shared" si="0"/>
        <v/>
      </c>
      <c r="C25" s="10"/>
      <c r="D25" s="90"/>
      <c r="E25" s="10"/>
      <c r="F25" s="90"/>
      <c r="G25" s="10"/>
      <c r="H25" s="90"/>
      <c r="I25" s="32"/>
      <c r="J25" s="32"/>
      <c r="K25" s="124"/>
      <c r="L25" s="85"/>
      <c r="M25" s="85"/>
      <c r="N25" s="82"/>
      <c r="O25" s="85"/>
      <c r="P25" s="89"/>
      <c r="Q25" s="10"/>
      <c r="R25" s="82"/>
      <c r="S25" s="90"/>
      <c r="T25" s="19" t="str">
        <f t="shared" si="1"/>
        <v/>
      </c>
    </row>
    <row r="26" spans="1:20" ht="22.5" customHeight="1" x14ac:dyDescent="0.25">
      <c r="A26" s="18">
        <v>20</v>
      </c>
      <c r="B26" s="18" t="str">
        <f t="shared" si="0"/>
        <v/>
      </c>
      <c r="C26" s="8"/>
      <c r="D26" s="9"/>
      <c r="E26" s="8"/>
      <c r="F26" s="9"/>
      <c r="G26" s="8"/>
      <c r="H26" s="9"/>
      <c r="I26" s="31"/>
      <c r="J26" s="31"/>
      <c r="K26" s="122"/>
      <c r="L26" s="123"/>
      <c r="M26" s="123"/>
      <c r="N26" s="6"/>
      <c r="O26" s="123"/>
      <c r="P26" s="127"/>
      <c r="Q26" s="8"/>
      <c r="R26" s="6"/>
      <c r="S26" s="9"/>
      <c r="T26" s="18" t="str">
        <f t="shared" si="1"/>
        <v/>
      </c>
    </row>
    <row r="27" spans="1:20" ht="22.5" customHeight="1" x14ac:dyDescent="0.25">
      <c r="A27" s="19">
        <v>21</v>
      </c>
      <c r="B27" s="19" t="str">
        <f t="shared" si="0"/>
        <v/>
      </c>
      <c r="C27" s="10"/>
      <c r="D27" s="90"/>
      <c r="E27" s="10"/>
      <c r="F27" s="90"/>
      <c r="G27" s="10"/>
      <c r="H27" s="90"/>
      <c r="I27" s="32"/>
      <c r="J27" s="32"/>
      <c r="K27" s="124"/>
      <c r="L27" s="85"/>
      <c r="M27" s="85"/>
      <c r="N27" s="82"/>
      <c r="O27" s="85"/>
      <c r="P27" s="89"/>
      <c r="Q27" s="10"/>
      <c r="R27" s="82"/>
      <c r="S27" s="90"/>
      <c r="T27" s="19" t="str">
        <f t="shared" si="1"/>
        <v/>
      </c>
    </row>
    <row r="28" spans="1:20" ht="22.5" customHeight="1" x14ac:dyDescent="0.25">
      <c r="A28" s="18">
        <v>22</v>
      </c>
      <c r="B28" s="18" t="str">
        <f t="shared" si="0"/>
        <v/>
      </c>
      <c r="C28" s="8"/>
      <c r="D28" s="9"/>
      <c r="E28" s="8"/>
      <c r="F28" s="9"/>
      <c r="G28" s="8"/>
      <c r="H28" s="9"/>
      <c r="I28" s="31"/>
      <c r="J28" s="31"/>
      <c r="K28" s="122"/>
      <c r="L28" s="123"/>
      <c r="M28" s="123"/>
      <c r="N28" s="6"/>
      <c r="O28" s="123"/>
      <c r="P28" s="127"/>
      <c r="Q28" s="8"/>
      <c r="R28" s="6"/>
      <c r="S28" s="9"/>
      <c r="T28" s="18" t="str">
        <f t="shared" si="1"/>
        <v/>
      </c>
    </row>
    <row r="29" spans="1:20" ht="22.5" customHeight="1" x14ac:dyDescent="0.25">
      <c r="A29" s="19">
        <v>23</v>
      </c>
      <c r="B29" s="19" t="str">
        <f t="shared" si="0"/>
        <v/>
      </c>
      <c r="C29" s="10"/>
      <c r="D29" s="90"/>
      <c r="E29" s="10"/>
      <c r="F29" s="90"/>
      <c r="G29" s="10"/>
      <c r="H29" s="90"/>
      <c r="I29" s="32"/>
      <c r="J29" s="32"/>
      <c r="K29" s="124"/>
      <c r="L29" s="85"/>
      <c r="M29" s="85"/>
      <c r="N29" s="82"/>
      <c r="O29" s="85"/>
      <c r="P29" s="89"/>
      <c r="Q29" s="10"/>
      <c r="R29" s="82"/>
      <c r="S29" s="90"/>
      <c r="T29" s="19" t="str">
        <f t="shared" si="1"/>
        <v/>
      </c>
    </row>
    <row r="30" spans="1:20" ht="22.5" customHeight="1" x14ac:dyDescent="0.25">
      <c r="A30" s="18">
        <v>24</v>
      </c>
      <c r="B30" s="18" t="str">
        <f t="shared" si="0"/>
        <v/>
      </c>
      <c r="C30" s="8"/>
      <c r="D30" s="9"/>
      <c r="E30" s="8"/>
      <c r="F30" s="9"/>
      <c r="G30" s="8"/>
      <c r="H30" s="9"/>
      <c r="I30" s="31"/>
      <c r="J30" s="31"/>
      <c r="K30" s="122"/>
      <c r="L30" s="123"/>
      <c r="M30" s="123"/>
      <c r="N30" s="6"/>
      <c r="O30" s="123"/>
      <c r="P30" s="127"/>
      <c r="Q30" s="8"/>
      <c r="R30" s="6"/>
      <c r="S30" s="9"/>
      <c r="T30" s="18" t="str">
        <f t="shared" si="1"/>
        <v/>
      </c>
    </row>
    <row r="31" spans="1:20" ht="22.5" customHeight="1" x14ac:dyDescent="0.25">
      <c r="A31" s="19">
        <v>25</v>
      </c>
      <c r="B31" s="19" t="str">
        <f t="shared" si="0"/>
        <v/>
      </c>
      <c r="C31" s="10"/>
      <c r="D31" s="90"/>
      <c r="E31" s="10"/>
      <c r="F31" s="90"/>
      <c r="G31" s="10"/>
      <c r="H31" s="90"/>
      <c r="I31" s="32"/>
      <c r="J31" s="32"/>
      <c r="K31" s="124"/>
      <c r="L31" s="85"/>
      <c r="M31" s="85"/>
      <c r="N31" s="82"/>
      <c r="O31" s="85"/>
      <c r="P31" s="89"/>
      <c r="Q31" s="10"/>
      <c r="R31" s="82"/>
      <c r="S31" s="90"/>
      <c r="T31" s="19" t="str">
        <f t="shared" si="1"/>
        <v/>
      </c>
    </row>
    <row r="32" spans="1:20" ht="22.5" customHeight="1" x14ac:dyDescent="0.25">
      <c r="A32" s="18">
        <v>26</v>
      </c>
      <c r="B32" s="18" t="str">
        <f t="shared" si="0"/>
        <v/>
      </c>
      <c r="C32" s="8"/>
      <c r="D32" s="9"/>
      <c r="E32" s="8"/>
      <c r="F32" s="9"/>
      <c r="G32" s="8"/>
      <c r="H32" s="9"/>
      <c r="I32" s="31"/>
      <c r="J32" s="31"/>
      <c r="K32" s="122"/>
      <c r="L32" s="123"/>
      <c r="M32" s="123"/>
      <c r="N32" s="6"/>
      <c r="O32" s="123"/>
      <c r="P32" s="127"/>
      <c r="Q32" s="8"/>
      <c r="R32" s="6"/>
      <c r="S32" s="9"/>
      <c r="T32" s="18" t="str">
        <f t="shared" si="1"/>
        <v/>
      </c>
    </row>
    <row r="33" spans="1:20" ht="22.5" customHeight="1" x14ac:dyDescent="0.25">
      <c r="A33" s="19">
        <v>27</v>
      </c>
      <c r="B33" s="19" t="str">
        <f t="shared" si="0"/>
        <v/>
      </c>
      <c r="C33" s="10"/>
      <c r="D33" s="90"/>
      <c r="E33" s="10"/>
      <c r="F33" s="90"/>
      <c r="G33" s="10"/>
      <c r="H33" s="90"/>
      <c r="I33" s="32"/>
      <c r="J33" s="32"/>
      <c r="K33" s="124"/>
      <c r="L33" s="85"/>
      <c r="M33" s="85"/>
      <c r="N33" s="82"/>
      <c r="O33" s="85"/>
      <c r="P33" s="89"/>
      <c r="Q33" s="10"/>
      <c r="R33" s="82"/>
      <c r="S33" s="90"/>
      <c r="T33" s="19" t="str">
        <f t="shared" si="1"/>
        <v/>
      </c>
    </row>
    <row r="34" spans="1:20" ht="22.5" customHeight="1" x14ac:dyDescent="0.25">
      <c r="A34" s="18">
        <v>28</v>
      </c>
      <c r="B34" s="18" t="str">
        <f t="shared" si="0"/>
        <v/>
      </c>
      <c r="C34" s="8"/>
      <c r="D34" s="9"/>
      <c r="E34" s="8"/>
      <c r="F34" s="9"/>
      <c r="G34" s="8"/>
      <c r="H34" s="9"/>
      <c r="I34" s="31"/>
      <c r="J34" s="31"/>
      <c r="K34" s="122"/>
      <c r="L34" s="123"/>
      <c r="M34" s="123"/>
      <c r="N34" s="6"/>
      <c r="O34" s="123"/>
      <c r="P34" s="127"/>
      <c r="Q34" s="8"/>
      <c r="R34" s="6"/>
      <c r="S34" s="9"/>
      <c r="T34" s="18" t="str">
        <f t="shared" si="1"/>
        <v/>
      </c>
    </row>
    <row r="35" spans="1:20" ht="22.5" customHeight="1" x14ac:dyDescent="0.25">
      <c r="A35" s="19">
        <v>29</v>
      </c>
      <c r="B35" s="19" t="str">
        <f t="shared" si="0"/>
        <v/>
      </c>
      <c r="C35" s="10"/>
      <c r="D35" s="90"/>
      <c r="E35" s="10"/>
      <c r="F35" s="90"/>
      <c r="G35" s="10"/>
      <c r="H35" s="90"/>
      <c r="I35" s="32"/>
      <c r="J35" s="32"/>
      <c r="K35" s="124"/>
      <c r="L35" s="85"/>
      <c r="M35" s="85"/>
      <c r="N35" s="82"/>
      <c r="O35" s="85"/>
      <c r="P35" s="89"/>
      <c r="Q35" s="10"/>
      <c r="R35" s="82"/>
      <c r="S35" s="90"/>
      <c r="T35" s="19" t="str">
        <f t="shared" si="1"/>
        <v/>
      </c>
    </row>
    <row r="36" spans="1:20" ht="22.5" customHeight="1" x14ac:dyDescent="0.25">
      <c r="A36" s="18">
        <v>30</v>
      </c>
      <c r="B36" s="18" t="str">
        <f t="shared" si="0"/>
        <v/>
      </c>
      <c r="C36" s="8"/>
      <c r="D36" s="9"/>
      <c r="E36" s="8"/>
      <c r="F36" s="9"/>
      <c r="G36" s="8"/>
      <c r="H36" s="9"/>
      <c r="I36" s="31"/>
      <c r="J36" s="31"/>
      <c r="K36" s="122"/>
      <c r="L36" s="123"/>
      <c r="M36" s="123"/>
      <c r="N36" s="6"/>
      <c r="O36" s="123"/>
      <c r="P36" s="127"/>
      <c r="Q36" s="8"/>
      <c r="R36" s="6"/>
      <c r="S36" s="9"/>
      <c r="T36" s="18" t="str">
        <f t="shared" si="1"/>
        <v/>
      </c>
    </row>
    <row r="37" spans="1:20" ht="22.5" customHeight="1" x14ac:dyDescent="0.25">
      <c r="A37" s="19">
        <v>31</v>
      </c>
      <c r="B37" s="19" t="str">
        <f t="shared" si="0"/>
        <v/>
      </c>
      <c r="C37" s="10"/>
      <c r="D37" s="90"/>
      <c r="E37" s="10"/>
      <c r="F37" s="90"/>
      <c r="G37" s="10"/>
      <c r="H37" s="90"/>
      <c r="I37" s="32"/>
      <c r="J37" s="32"/>
      <c r="K37" s="124"/>
      <c r="L37" s="85"/>
      <c r="M37" s="85"/>
      <c r="N37" s="82"/>
      <c r="O37" s="85"/>
      <c r="P37" s="89"/>
      <c r="Q37" s="10"/>
      <c r="R37" s="82"/>
      <c r="S37" s="90"/>
      <c r="T37" s="19" t="str">
        <f t="shared" si="1"/>
        <v/>
      </c>
    </row>
    <row r="38" spans="1:20" ht="22.5" customHeight="1" thickBot="1" x14ac:dyDescent="0.3">
      <c r="A38" s="26">
        <v>32</v>
      </c>
      <c r="B38" s="26" t="str">
        <f t="shared" si="0"/>
        <v/>
      </c>
      <c r="C38" s="27"/>
      <c r="D38" s="28"/>
      <c r="E38" s="11"/>
      <c r="F38" s="13"/>
      <c r="G38" s="11"/>
      <c r="H38" s="13"/>
      <c r="I38" s="33"/>
      <c r="J38" s="33"/>
      <c r="K38" s="125"/>
      <c r="L38" s="126"/>
      <c r="M38" s="126"/>
      <c r="N38" s="12"/>
      <c r="O38" s="126"/>
      <c r="P38" s="128"/>
      <c r="Q38" s="11"/>
      <c r="R38" s="12"/>
      <c r="S38" s="13"/>
      <c r="T38" s="20" t="str">
        <f t="shared" si="1"/>
        <v/>
      </c>
    </row>
    <row r="39" spans="1:20" ht="22.5" customHeight="1" thickBot="1" x14ac:dyDescent="0.3">
      <c r="A39" s="136" t="s">
        <v>378</v>
      </c>
      <c r="B39" s="137"/>
      <c r="C39" s="137"/>
      <c r="D39" s="138"/>
      <c r="E39" s="136" t="s">
        <v>310</v>
      </c>
      <c r="F39" s="137"/>
      <c r="G39" s="137"/>
      <c r="H39" s="137"/>
      <c r="I39" s="138"/>
      <c r="J39" s="136" t="s">
        <v>311</v>
      </c>
      <c r="K39" s="137"/>
      <c r="L39" s="137"/>
      <c r="M39" s="137"/>
      <c r="N39" s="138"/>
      <c r="O39" s="136" t="s">
        <v>379</v>
      </c>
      <c r="P39" s="137"/>
      <c r="Q39" s="137"/>
      <c r="R39" s="137"/>
      <c r="S39" s="137"/>
      <c r="T39" s="138"/>
    </row>
    <row r="40" spans="1:20" ht="30" customHeight="1" x14ac:dyDescent="0.25">
      <c r="A40" s="139" t="s">
        <v>377</v>
      </c>
      <c r="B40" s="140"/>
      <c r="C40" s="140"/>
      <c r="D40" s="141"/>
      <c r="E40" s="139" t="s">
        <v>377</v>
      </c>
      <c r="F40" s="140"/>
      <c r="G40" s="140"/>
      <c r="H40" s="140"/>
      <c r="I40" s="141"/>
      <c r="J40" s="139" t="s">
        <v>377</v>
      </c>
      <c r="K40" s="140"/>
      <c r="L40" s="140"/>
      <c r="M40" s="140"/>
      <c r="N40" s="141"/>
      <c r="O40" s="105" t="s">
        <v>271</v>
      </c>
      <c r="P40" s="84"/>
      <c r="Q40" s="106" t="s">
        <v>312</v>
      </c>
      <c r="R40" s="43"/>
      <c r="S40" s="104" t="s">
        <v>272</v>
      </c>
      <c r="T40" s="43"/>
    </row>
    <row r="41" spans="1:20" ht="30" customHeight="1" thickBot="1" x14ac:dyDescent="0.3">
      <c r="A41" s="142"/>
      <c r="B41" s="143"/>
      <c r="C41" s="143"/>
      <c r="D41" s="144"/>
      <c r="E41" s="142"/>
      <c r="F41" s="143"/>
      <c r="G41" s="143"/>
      <c r="H41" s="143"/>
      <c r="I41" s="144"/>
      <c r="J41" s="142"/>
      <c r="K41" s="143"/>
      <c r="L41" s="143"/>
      <c r="M41" s="143"/>
      <c r="N41" s="144"/>
      <c r="O41" s="103" t="s">
        <v>363</v>
      </c>
      <c r="P41" s="87"/>
      <c r="Q41" s="107" t="s">
        <v>360</v>
      </c>
      <c r="R41" s="42"/>
      <c r="S41" s="11" t="s">
        <v>349</v>
      </c>
      <c r="T41" s="42"/>
    </row>
    <row r="42" spans="1:20" ht="37.5" customHeight="1" x14ac:dyDescent="0.25">
      <c r="A42" s="142"/>
      <c r="B42" s="143"/>
      <c r="C42" s="143"/>
      <c r="D42" s="144"/>
      <c r="E42" s="142"/>
      <c r="F42" s="143"/>
      <c r="G42" s="143"/>
      <c r="H42" s="143"/>
      <c r="I42" s="144"/>
      <c r="J42" s="142"/>
      <c r="K42" s="143"/>
      <c r="L42" s="143"/>
      <c r="M42" s="143"/>
      <c r="N42" s="144"/>
      <c r="O42" s="183" t="s">
        <v>374</v>
      </c>
      <c r="P42" s="184"/>
      <c r="Q42" s="184"/>
      <c r="R42" s="184"/>
      <c r="S42" s="184"/>
      <c r="T42" s="185"/>
    </row>
    <row r="43" spans="1:20" ht="37.5" customHeight="1" thickBot="1" x14ac:dyDescent="0.3">
      <c r="A43" s="145"/>
      <c r="B43" s="146"/>
      <c r="C43" s="146"/>
      <c r="D43" s="147"/>
      <c r="E43" s="145"/>
      <c r="F43" s="146"/>
      <c r="G43" s="146"/>
      <c r="H43" s="146"/>
      <c r="I43" s="147"/>
      <c r="J43" s="145"/>
      <c r="K43" s="146"/>
      <c r="L43" s="146"/>
      <c r="M43" s="146"/>
      <c r="N43" s="147"/>
      <c r="O43" s="186"/>
      <c r="P43" s="187"/>
      <c r="Q43" s="187"/>
      <c r="R43" s="187"/>
      <c r="S43" s="187"/>
      <c r="T43" s="188"/>
    </row>
  </sheetData>
  <mergeCells count="36">
    <mergeCell ref="A40:D43"/>
    <mergeCell ref="E40:I43"/>
    <mergeCell ref="J40:N43"/>
    <mergeCell ref="O42:T43"/>
    <mergeCell ref="H5:I5"/>
    <mergeCell ref="K5:L5"/>
    <mergeCell ref="N5:O5"/>
    <mergeCell ref="P5:Q5"/>
    <mergeCell ref="R5:T5"/>
    <mergeCell ref="A39:D39"/>
    <mergeCell ref="E39:I39"/>
    <mergeCell ref="J39:N39"/>
    <mergeCell ref="O39:T39"/>
    <mergeCell ref="P4:T4"/>
    <mergeCell ref="S2:T2"/>
    <mergeCell ref="A3:B3"/>
    <mergeCell ref="C3:F3"/>
    <mergeCell ref="G3:H3"/>
    <mergeCell ref="I3:M3"/>
    <mergeCell ref="N3:O3"/>
    <mergeCell ref="P3:T3"/>
    <mergeCell ref="A4:B4"/>
    <mergeCell ref="C4:F4"/>
    <mergeCell ref="G4:H4"/>
    <mergeCell ref="I4:M4"/>
    <mergeCell ref="N4:O4"/>
    <mergeCell ref="A1:T1"/>
    <mergeCell ref="A2:B2"/>
    <mergeCell ref="C2:D2"/>
    <mergeCell ref="E2:F2"/>
    <mergeCell ref="G2:H2"/>
    <mergeCell ref="I2:J2"/>
    <mergeCell ref="K2:L2"/>
    <mergeCell ref="M2:N2"/>
    <mergeCell ref="O2:P2"/>
    <mergeCell ref="Q2:R2"/>
  </mergeCells>
  <conditionalFormatting sqref="B7:B27 B38">
    <cfRule type="containsBlanks" priority="40" stopIfTrue="1">
      <formula>LEN(TRIM(B7))=0</formula>
    </cfRule>
    <cfRule type="cellIs" dxfId="110" priority="41" stopIfTrue="1" operator="equal">
      <formula>0</formula>
    </cfRule>
    <cfRule type="cellIs" dxfId="109" priority="42" stopIfTrue="1" operator="equal">
      <formula>1</formula>
    </cfRule>
  </conditionalFormatting>
  <conditionalFormatting sqref="R5">
    <cfRule type="cellIs" dxfId="108" priority="29" stopIfTrue="1" operator="equal">
      <formula>"Failed"</formula>
    </cfRule>
    <cfRule type="cellIs" dxfId="107" priority="33" stopIfTrue="1" operator="equal">
      <formula>"No Entry"</formula>
    </cfRule>
    <cfRule type="cellIs" dxfId="106" priority="36" stopIfTrue="1" operator="equal">
      <formula>"Caution"</formula>
    </cfRule>
    <cfRule type="cellIs" dxfId="105" priority="37" stopIfTrue="1" operator="equal">
      <formula>"Pending"</formula>
    </cfRule>
    <cfRule type="cellIs" dxfId="104" priority="38" stopIfTrue="1" operator="equal">
      <formula>"Mitigated"</formula>
    </cfRule>
    <cfRule type="cellIs" dxfId="103" priority="39" stopIfTrue="1" operator="equal">
      <formula>"Passed"</formula>
    </cfRule>
  </conditionalFormatting>
  <conditionalFormatting sqref="E5 B5">
    <cfRule type="cellIs" dxfId="102" priority="30" operator="equal">
      <formula>"Error"</formula>
    </cfRule>
    <cfRule type="cellIs" dxfId="101" priority="34" operator="equal">
      <formula>"No Entry"</formula>
    </cfRule>
    <cfRule type="cellIs" dxfId="100" priority="35" operator="equal">
      <formula>"Pending"</formula>
    </cfRule>
  </conditionalFormatting>
  <conditionalFormatting sqref="C2">
    <cfRule type="cellIs" dxfId="99" priority="31" operator="equal">
      <formula>"Failed"</formula>
    </cfRule>
    <cfRule type="cellIs" dxfId="98" priority="32" operator="equal">
      <formula>"Pending"</formula>
    </cfRule>
  </conditionalFormatting>
  <conditionalFormatting sqref="T7:T38">
    <cfRule type="containsBlanks" priority="26" stopIfTrue="1">
      <formula>LEN(TRIM(T7))=0</formula>
    </cfRule>
    <cfRule type="cellIs" dxfId="97" priority="27" stopIfTrue="1" operator="lessThan">
      <formula>1</formula>
    </cfRule>
    <cfRule type="cellIs" dxfId="96" priority="28" stopIfTrue="1" operator="equal">
      <formula>1</formula>
    </cfRule>
  </conditionalFormatting>
  <conditionalFormatting sqref="H5">
    <cfRule type="cellIs" dxfId="95" priority="25" stopIfTrue="1" operator="equal">
      <formula>"No Entry"</formula>
    </cfRule>
  </conditionalFormatting>
  <conditionalFormatting sqref="H5:I5">
    <cfRule type="cellIs" dxfId="94" priority="23" operator="equal">
      <formula>"Pending"</formula>
    </cfRule>
    <cfRule type="containsBlanks" priority="24" stopIfTrue="1">
      <formula>LEN(TRIM(H5))=0</formula>
    </cfRule>
  </conditionalFormatting>
  <conditionalFormatting sqref="R5:T5">
    <cfRule type="cellIs" dxfId="93" priority="22" stopIfTrue="1" operator="equal">
      <formula>"Hazardous"</formula>
    </cfRule>
  </conditionalFormatting>
  <conditionalFormatting sqref="G2">
    <cfRule type="cellIs" dxfId="92" priority="20" operator="equal">
      <formula>"Failed"</formula>
    </cfRule>
    <cfRule type="cellIs" dxfId="91" priority="21" operator="equal">
      <formula>"Pending"</formula>
    </cfRule>
  </conditionalFormatting>
  <conditionalFormatting sqref="K2">
    <cfRule type="cellIs" dxfId="90" priority="18" operator="equal">
      <formula>"Failed"</formula>
    </cfRule>
    <cfRule type="cellIs" dxfId="89" priority="19" operator="equal">
      <formula>"Pending"</formula>
    </cfRule>
  </conditionalFormatting>
  <conditionalFormatting sqref="O2">
    <cfRule type="cellIs" dxfId="88" priority="16" operator="equal">
      <formula>"Failed"</formula>
    </cfRule>
    <cfRule type="cellIs" dxfId="87" priority="17" operator="equal">
      <formula>"Pending"</formula>
    </cfRule>
  </conditionalFormatting>
  <conditionalFormatting sqref="S2">
    <cfRule type="cellIs" dxfId="86" priority="14" operator="equal">
      <formula>"Failed"</formula>
    </cfRule>
    <cfRule type="cellIs" dxfId="85" priority="15" operator="equal">
      <formula>"Pending"</formula>
    </cfRule>
  </conditionalFormatting>
  <conditionalFormatting sqref="S2:T2">
    <cfRule type="cellIs" dxfId="84" priority="13" operator="equal">
      <formula>"Passed"</formula>
    </cfRule>
  </conditionalFormatting>
  <conditionalFormatting sqref="D5">
    <cfRule type="cellIs" dxfId="83" priority="10" operator="equal">
      <formula>"Error"</formula>
    </cfRule>
    <cfRule type="cellIs" dxfId="82" priority="11" operator="equal">
      <formula>"No Entry"</formula>
    </cfRule>
    <cfRule type="cellIs" dxfId="81" priority="12" operator="equal">
      <formula>"Pending"</formula>
    </cfRule>
  </conditionalFormatting>
  <conditionalFormatting sqref="F5">
    <cfRule type="cellIs" dxfId="80" priority="7" operator="equal">
      <formula>"Error"</formula>
    </cfRule>
    <cfRule type="cellIs" dxfId="79" priority="8" operator="equal">
      <formula>"No Entry"</formula>
    </cfRule>
    <cfRule type="cellIs" dxfId="78" priority="9" operator="equal">
      <formula>"Pending"</formula>
    </cfRule>
  </conditionalFormatting>
  <conditionalFormatting sqref="K5">
    <cfRule type="cellIs" dxfId="77" priority="6" stopIfTrue="1" operator="equal">
      <formula>"No Entry"</formula>
    </cfRule>
  </conditionalFormatting>
  <conditionalFormatting sqref="K5:L5">
    <cfRule type="cellIs" dxfId="76" priority="4" operator="equal">
      <formula>"Pending"</formula>
    </cfRule>
    <cfRule type="containsBlanks" priority="5" stopIfTrue="1">
      <formula>LEN(TRIM(K5))=0</formula>
    </cfRule>
  </conditionalFormatting>
  <conditionalFormatting sqref="N5">
    <cfRule type="cellIs" dxfId="75" priority="3" stopIfTrue="1" operator="equal">
      <formula>"No Entry"</formula>
    </cfRule>
  </conditionalFormatting>
  <conditionalFormatting sqref="N5:O5">
    <cfRule type="cellIs" dxfId="74" priority="1" operator="equal">
      <formula>"Pending"</formula>
    </cfRule>
    <cfRule type="containsBlanks" priority="2" stopIfTrue="1">
      <formula>LEN(TRIM(N5))=0</formula>
    </cfRule>
  </conditionalFormatting>
  <hyperlinks>
    <hyperlink ref="A1:T1" location="Summary!A1" display="Service de Génétique CHU Liège (BE/BEL). Tool for Sample Identification / Tracability  KASP Fluo vs. NGS.©"/>
  </hyperlinks>
  <printOptions horizontalCentered="1" verticalCentered="1"/>
  <pageMargins left="0.39370078740157483" right="0.39370078740157483" top="0.39370078740157483" bottom="0.39370078740157483" header="0.19685039370078741" footer="0.19685039370078741"/>
  <pageSetup paperSize="9" scale="48" orientation="landscape" horizontalDpi="0" verticalDpi="0" r:id="rId1"/>
  <headerFooter>
    <oddHeader>&amp;CSample01</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60" zoomScaleNormal="70" zoomScalePageLayoutView="50" workbookViewId="0">
      <selection sqref="A1:T1"/>
    </sheetView>
  </sheetViews>
  <sheetFormatPr baseColWidth="10" defaultRowHeight="15" x14ac:dyDescent="0.25"/>
  <cols>
    <col min="1" max="20" width="14.28515625" style="5" customWidth="1"/>
    <col min="21" max="16384" width="11.42578125" style="5"/>
  </cols>
  <sheetData>
    <row r="1" spans="1:20" ht="27" customHeight="1" thickBot="1" x14ac:dyDescent="0.3">
      <c r="A1" s="176" t="s">
        <v>370</v>
      </c>
      <c r="B1" s="176"/>
      <c r="C1" s="176"/>
      <c r="D1" s="176"/>
      <c r="E1" s="176"/>
      <c r="F1" s="176"/>
      <c r="G1" s="176"/>
      <c r="H1" s="176"/>
      <c r="I1" s="176"/>
      <c r="J1" s="176"/>
      <c r="K1" s="176"/>
      <c r="L1" s="176"/>
      <c r="M1" s="176"/>
      <c r="N1" s="176"/>
      <c r="O1" s="176"/>
      <c r="P1" s="176"/>
      <c r="Q1" s="176"/>
      <c r="R1" s="176"/>
      <c r="S1" s="176"/>
      <c r="T1" s="176"/>
    </row>
    <row r="2" spans="1:20" s="15" customFormat="1" ht="22.5" customHeight="1" thickBot="1" x14ac:dyDescent="0.3">
      <c r="A2" s="169" t="s">
        <v>10</v>
      </c>
      <c r="B2" s="170"/>
      <c r="C2" s="171" t="str">
        <f>IF(UserData!C9="Passed",UserData!C4,UserData!C9)</f>
        <v>Pending</v>
      </c>
      <c r="D2" s="173"/>
      <c r="E2" s="169" t="s">
        <v>11</v>
      </c>
      <c r="F2" s="170"/>
      <c r="G2" s="171" t="str">
        <f>IF(UserData!C9="Passed",UserData!C5,UserData!C9)</f>
        <v>Pending</v>
      </c>
      <c r="H2" s="173"/>
      <c r="I2" s="169" t="s">
        <v>381</v>
      </c>
      <c r="J2" s="170"/>
      <c r="K2" s="171" t="str">
        <f>IF(UserData!C9="Passed",UserData!C6,UserData!C9)</f>
        <v>Pending</v>
      </c>
      <c r="L2" s="173"/>
      <c r="M2" s="169" t="s">
        <v>12</v>
      </c>
      <c r="N2" s="170"/>
      <c r="O2" s="171" t="str">
        <f>IF(UserData!C9="Passed",UserData!C7,UserData!C9)</f>
        <v>Pending</v>
      </c>
      <c r="P2" s="173"/>
      <c r="Q2" s="169" t="s">
        <v>352</v>
      </c>
      <c r="R2" s="170"/>
      <c r="S2" s="171" t="str">
        <f>UserData!C9</f>
        <v>Pending</v>
      </c>
      <c r="T2" s="173"/>
    </row>
    <row r="3" spans="1:20" s="15" customFormat="1" ht="22.5" customHeight="1" thickBot="1" x14ac:dyDescent="0.3">
      <c r="A3" s="169" t="s">
        <v>2</v>
      </c>
      <c r="B3" s="170"/>
      <c r="C3" s="171"/>
      <c r="D3" s="172"/>
      <c r="E3" s="172"/>
      <c r="F3" s="173"/>
      <c r="G3" s="169" t="s">
        <v>3</v>
      </c>
      <c r="H3" s="170"/>
      <c r="I3" s="171"/>
      <c r="J3" s="172"/>
      <c r="K3" s="172"/>
      <c r="L3" s="172"/>
      <c r="M3" s="173"/>
      <c r="N3" s="169" t="s">
        <v>345</v>
      </c>
      <c r="O3" s="170"/>
      <c r="P3" s="171"/>
      <c r="Q3" s="172"/>
      <c r="R3" s="172"/>
      <c r="S3" s="172"/>
      <c r="T3" s="173"/>
    </row>
    <row r="4" spans="1:20" s="15" customFormat="1" ht="22.5" customHeight="1" thickBot="1" x14ac:dyDescent="0.3">
      <c r="A4" s="169" t="s">
        <v>282</v>
      </c>
      <c r="B4" s="170"/>
      <c r="C4" s="171"/>
      <c r="D4" s="172"/>
      <c r="E4" s="172"/>
      <c r="F4" s="173"/>
      <c r="G4" s="169" t="s">
        <v>0</v>
      </c>
      <c r="H4" s="170"/>
      <c r="I4" s="171"/>
      <c r="J4" s="172"/>
      <c r="K4" s="172"/>
      <c r="L4" s="172"/>
      <c r="M4" s="173"/>
      <c r="N4" s="169" t="s">
        <v>1</v>
      </c>
      <c r="O4" s="170"/>
      <c r="P4" s="171"/>
      <c r="Q4" s="172"/>
      <c r="R4" s="172"/>
      <c r="S4" s="172"/>
      <c r="T4" s="173"/>
    </row>
    <row r="5" spans="1:20" s="29" customFormat="1" ht="22.5" customHeight="1" thickBot="1" x14ac:dyDescent="0.3">
      <c r="A5" s="100" t="s">
        <v>274</v>
      </c>
      <c r="B5" s="110" t="str">
        <f>IF(UserData!C9&lt;&gt;"Passed",UserData!C9,IF(COUNTIF(B7:B38,"")=32,"No Entry",IF(COUNTIF(B7:B38,"")+COUNTIF(B7:B38,1)+COUNTIF(B7:B38,0)&lt;&gt;32,"Error",SUM(B7:B38)/(32-COUNTIF(B7:B38,"")))))</f>
        <v>Pending</v>
      </c>
      <c r="C5" s="102" t="s">
        <v>271</v>
      </c>
      <c r="D5" s="120" t="str">
        <f>IF(S2&lt;&gt;"Passed",S2,IF($B5="No Entry","No Entry",COUNTIF(B7:B38,1)))</f>
        <v>Pending</v>
      </c>
      <c r="E5" s="97" t="s">
        <v>272</v>
      </c>
      <c r="F5" s="120" t="str">
        <f>IF(S2&lt;&gt;"Passed",S2,IF($B5="No Entry","No Entry",COUNTIF(B7:B38,0)))</f>
        <v>Pending</v>
      </c>
      <c r="G5" s="108" t="s">
        <v>366</v>
      </c>
      <c r="H5" s="174" t="str">
        <f>IF(S2&lt;&gt;"Passed",S2,IF(B5="No Entry","No Entry",1000000000*PRODUCT(I7:I38)))</f>
        <v>Pending</v>
      </c>
      <c r="I5" s="175"/>
      <c r="J5" s="109" t="s">
        <v>367</v>
      </c>
      <c r="K5" s="182" t="str">
        <f>IF(S2&lt;&gt;"Passed",S2,IF(B5="No Entry","No Entry",1000000000*PRODUCT(J7:J38)))</f>
        <v>Pending</v>
      </c>
      <c r="L5" s="175"/>
      <c r="M5" s="102" t="s">
        <v>368</v>
      </c>
      <c r="N5" s="182" t="str">
        <f>IF(S2&lt;&gt;"Passed",S2,IF(B5="No Entry","No Entry",1000000000*PRODUCT(T7:T38)))</f>
        <v>Pending</v>
      </c>
      <c r="O5" s="175"/>
      <c r="P5" s="177" t="s">
        <v>354</v>
      </c>
      <c r="Q5" s="178"/>
      <c r="R5" s="179" t="str">
        <f>IF(S2&lt;&gt;"Passed",S2,IF(B5="No Entry","No Entry",IF(N5&lt;=1000,"Passed",IF(N5&lt;=10000,"Mitigated",IF(N5&lt;=100000,"Caution",IF(N5&lt;=1000000,"Hazardous","Failed"))))))</f>
        <v>Pending</v>
      </c>
      <c r="S5" s="180"/>
      <c r="T5" s="181"/>
    </row>
    <row r="6" spans="1:20" ht="22.5" customHeight="1" thickBot="1" x14ac:dyDescent="0.3">
      <c r="A6" s="16" t="s">
        <v>6</v>
      </c>
      <c r="B6" s="101" t="s">
        <v>7</v>
      </c>
      <c r="C6" s="98" t="s">
        <v>4</v>
      </c>
      <c r="D6" s="99" t="s">
        <v>5</v>
      </c>
      <c r="E6" s="94" t="s">
        <v>318</v>
      </c>
      <c r="F6" s="91" t="s">
        <v>333</v>
      </c>
      <c r="G6" s="94" t="s">
        <v>320</v>
      </c>
      <c r="H6" s="91" t="s">
        <v>334</v>
      </c>
      <c r="I6" s="94" t="s">
        <v>346</v>
      </c>
      <c r="J6" s="91" t="s">
        <v>347</v>
      </c>
      <c r="K6" s="94" t="s">
        <v>321</v>
      </c>
      <c r="L6" s="95" t="s">
        <v>322</v>
      </c>
      <c r="M6" s="95" t="s">
        <v>323</v>
      </c>
      <c r="N6" s="95" t="s">
        <v>319</v>
      </c>
      <c r="O6" s="95" t="s">
        <v>350</v>
      </c>
      <c r="P6" s="96" t="s">
        <v>351</v>
      </c>
      <c r="Q6" s="92" t="s">
        <v>8</v>
      </c>
      <c r="R6" s="93" t="s">
        <v>9</v>
      </c>
      <c r="S6" s="91" t="s">
        <v>348</v>
      </c>
      <c r="T6" s="101" t="s">
        <v>369</v>
      </c>
    </row>
    <row r="7" spans="1:20" ht="22.5" customHeight="1" x14ac:dyDescent="0.25">
      <c r="A7" s="17">
        <v>1</v>
      </c>
      <c r="B7" s="17" t="str">
        <f>IF(OR(C7="",E7="",F7="",S$2&lt;&gt;"Passed"),"",IF(E7=F7,1,0))</f>
        <v/>
      </c>
      <c r="C7" s="7"/>
      <c r="D7" s="84"/>
      <c r="E7" s="7"/>
      <c r="F7" s="84"/>
      <c r="G7" s="7"/>
      <c r="H7" s="84"/>
      <c r="I7" s="30"/>
      <c r="J7" s="30"/>
      <c r="K7" s="121"/>
      <c r="L7" s="86"/>
      <c r="M7" s="86"/>
      <c r="N7" s="83"/>
      <c r="O7" s="86"/>
      <c r="P7" s="88"/>
      <c r="Q7" s="7"/>
      <c r="R7" s="83"/>
      <c r="S7" s="84"/>
      <c r="T7" s="17" t="str">
        <f>IF(ISNUMBER(B7),IF(E7=F7,I7,1),"")</f>
        <v/>
      </c>
    </row>
    <row r="8" spans="1:20" ht="22.5" customHeight="1" x14ac:dyDescent="0.25">
      <c r="A8" s="18">
        <v>2</v>
      </c>
      <c r="B8" s="18" t="str">
        <f t="shared" ref="B8:B38" si="0">IF(OR(C8="",E8="",F8="",S$2&lt;&gt;"Passed"),"",IF(E8=F8,1,0))</f>
        <v/>
      </c>
      <c r="C8" s="8"/>
      <c r="D8" s="9"/>
      <c r="E8" s="8"/>
      <c r="F8" s="9"/>
      <c r="G8" s="8"/>
      <c r="H8" s="9"/>
      <c r="I8" s="31"/>
      <c r="J8" s="31"/>
      <c r="K8" s="122"/>
      <c r="L8" s="123"/>
      <c r="M8" s="123"/>
      <c r="N8" s="6"/>
      <c r="O8" s="123"/>
      <c r="P8" s="127"/>
      <c r="Q8" s="8"/>
      <c r="R8" s="6"/>
      <c r="S8" s="9"/>
      <c r="T8" s="18" t="str">
        <f t="shared" ref="T8:T38" si="1">IF(ISNUMBER(B8),IF(E8=F8,I8,1),"")</f>
        <v/>
      </c>
    </row>
    <row r="9" spans="1:20" ht="22.5" customHeight="1" x14ac:dyDescent="0.25">
      <c r="A9" s="19">
        <v>3</v>
      </c>
      <c r="B9" s="19" t="str">
        <f t="shared" si="0"/>
        <v/>
      </c>
      <c r="C9" s="10"/>
      <c r="D9" s="90"/>
      <c r="E9" s="10"/>
      <c r="F9" s="90"/>
      <c r="G9" s="10"/>
      <c r="H9" s="90"/>
      <c r="I9" s="32"/>
      <c r="J9" s="32"/>
      <c r="K9" s="124"/>
      <c r="L9" s="85"/>
      <c r="M9" s="85"/>
      <c r="N9" s="82"/>
      <c r="O9" s="85"/>
      <c r="P9" s="89"/>
      <c r="Q9" s="10"/>
      <c r="R9" s="82"/>
      <c r="S9" s="90"/>
      <c r="T9" s="19" t="str">
        <f t="shared" si="1"/>
        <v/>
      </c>
    </row>
    <row r="10" spans="1:20" ht="22.5" customHeight="1" x14ac:dyDescent="0.25">
      <c r="A10" s="18">
        <v>4</v>
      </c>
      <c r="B10" s="18" t="str">
        <f t="shared" si="0"/>
        <v/>
      </c>
      <c r="C10" s="8"/>
      <c r="D10" s="9"/>
      <c r="E10" s="8"/>
      <c r="F10" s="9"/>
      <c r="G10" s="8"/>
      <c r="H10" s="9"/>
      <c r="I10" s="31"/>
      <c r="J10" s="31"/>
      <c r="K10" s="122"/>
      <c r="L10" s="123"/>
      <c r="M10" s="123"/>
      <c r="N10" s="6"/>
      <c r="O10" s="123"/>
      <c r="P10" s="127"/>
      <c r="Q10" s="8"/>
      <c r="R10" s="6"/>
      <c r="S10" s="9"/>
      <c r="T10" s="18" t="str">
        <f t="shared" si="1"/>
        <v/>
      </c>
    </row>
    <row r="11" spans="1:20" ht="22.5" customHeight="1" x14ac:dyDescent="0.25">
      <c r="A11" s="19">
        <v>5</v>
      </c>
      <c r="B11" s="19" t="str">
        <f t="shared" si="0"/>
        <v/>
      </c>
      <c r="C11" s="10"/>
      <c r="D11" s="90"/>
      <c r="E11" s="10"/>
      <c r="F11" s="90"/>
      <c r="G11" s="10"/>
      <c r="H11" s="90"/>
      <c r="I11" s="32"/>
      <c r="J11" s="32"/>
      <c r="K11" s="124"/>
      <c r="L11" s="85"/>
      <c r="M11" s="85"/>
      <c r="N11" s="82"/>
      <c r="O11" s="85"/>
      <c r="P11" s="89"/>
      <c r="Q11" s="10"/>
      <c r="R11" s="82"/>
      <c r="S11" s="90"/>
      <c r="T11" s="19" t="str">
        <f t="shared" si="1"/>
        <v/>
      </c>
    </row>
    <row r="12" spans="1:20" ht="22.5" customHeight="1" x14ac:dyDescent="0.25">
      <c r="A12" s="18">
        <v>6</v>
      </c>
      <c r="B12" s="18" t="str">
        <f t="shared" si="0"/>
        <v/>
      </c>
      <c r="C12" s="8"/>
      <c r="D12" s="9"/>
      <c r="E12" s="8"/>
      <c r="F12" s="9"/>
      <c r="G12" s="8"/>
      <c r="H12" s="9"/>
      <c r="I12" s="31"/>
      <c r="J12" s="31"/>
      <c r="K12" s="122"/>
      <c r="L12" s="123"/>
      <c r="M12" s="123"/>
      <c r="N12" s="6"/>
      <c r="O12" s="123"/>
      <c r="P12" s="127"/>
      <c r="Q12" s="8"/>
      <c r="R12" s="6"/>
      <c r="S12" s="9"/>
      <c r="T12" s="18" t="str">
        <f t="shared" si="1"/>
        <v/>
      </c>
    </row>
    <row r="13" spans="1:20" ht="22.5" customHeight="1" x14ac:dyDescent="0.25">
      <c r="A13" s="19">
        <v>7</v>
      </c>
      <c r="B13" s="19" t="str">
        <f t="shared" si="0"/>
        <v/>
      </c>
      <c r="C13" s="10"/>
      <c r="D13" s="90"/>
      <c r="E13" s="10"/>
      <c r="F13" s="90"/>
      <c r="G13" s="10"/>
      <c r="H13" s="90"/>
      <c r="I13" s="32"/>
      <c r="J13" s="32"/>
      <c r="K13" s="124"/>
      <c r="L13" s="85"/>
      <c r="M13" s="85"/>
      <c r="N13" s="82"/>
      <c r="O13" s="85"/>
      <c r="P13" s="89"/>
      <c r="Q13" s="10"/>
      <c r="R13" s="82"/>
      <c r="S13" s="90"/>
      <c r="T13" s="19" t="str">
        <f t="shared" si="1"/>
        <v/>
      </c>
    </row>
    <row r="14" spans="1:20" ht="22.5" customHeight="1" x14ac:dyDescent="0.25">
      <c r="A14" s="18">
        <v>8</v>
      </c>
      <c r="B14" s="18" t="str">
        <f t="shared" si="0"/>
        <v/>
      </c>
      <c r="C14" s="8"/>
      <c r="D14" s="9"/>
      <c r="E14" s="8"/>
      <c r="F14" s="9"/>
      <c r="G14" s="8"/>
      <c r="H14" s="9"/>
      <c r="I14" s="31"/>
      <c r="J14" s="31"/>
      <c r="K14" s="122"/>
      <c r="L14" s="123"/>
      <c r="M14" s="123"/>
      <c r="N14" s="6"/>
      <c r="O14" s="123"/>
      <c r="P14" s="127"/>
      <c r="Q14" s="8"/>
      <c r="R14" s="6"/>
      <c r="S14" s="9"/>
      <c r="T14" s="18" t="str">
        <f t="shared" si="1"/>
        <v/>
      </c>
    </row>
    <row r="15" spans="1:20" ht="22.5" customHeight="1" x14ac:dyDescent="0.25">
      <c r="A15" s="19">
        <v>9</v>
      </c>
      <c r="B15" s="19" t="str">
        <f t="shared" si="0"/>
        <v/>
      </c>
      <c r="C15" s="10"/>
      <c r="D15" s="90"/>
      <c r="E15" s="10"/>
      <c r="F15" s="90"/>
      <c r="G15" s="10"/>
      <c r="H15" s="90"/>
      <c r="I15" s="32"/>
      <c r="J15" s="32"/>
      <c r="K15" s="124"/>
      <c r="L15" s="85"/>
      <c r="M15" s="85"/>
      <c r="N15" s="82"/>
      <c r="O15" s="85"/>
      <c r="P15" s="89"/>
      <c r="Q15" s="10"/>
      <c r="R15" s="82"/>
      <c r="S15" s="90"/>
      <c r="T15" s="19" t="str">
        <f t="shared" si="1"/>
        <v/>
      </c>
    </row>
    <row r="16" spans="1:20" ht="22.5" customHeight="1" x14ac:dyDescent="0.25">
      <c r="A16" s="18">
        <v>10</v>
      </c>
      <c r="B16" s="18" t="str">
        <f t="shared" si="0"/>
        <v/>
      </c>
      <c r="C16" s="8"/>
      <c r="D16" s="9"/>
      <c r="E16" s="8"/>
      <c r="F16" s="9"/>
      <c r="G16" s="8"/>
      <c r="H16" s="9"/>
      <c r="I16" s="31"/>
      <c r="J16" s="31"/>
      <c r="K16" s="122"/>
      <c r="L16" s="123"/>
      <c r="M16" s="123"/>
      <c r="N16" s="6"/>
      <c r="O16" s="123"/>
      <c r="P16" s="127"/>
      <c r="Q16" s="8"/>
      <c r="R16" s="6"/>
      <c r="S16" s="9"/>
      <c r="T16" s="18" t="str">
        <f t="shared" si="1"/>
        <v/>
      </c>
    </row>
    <row r="17" spans="1:20" ht="22.5" customHeight="1" x14ac:dyDescent="0.25">
      <c r="A17" s="19">
        <v>11</v>
      </c>
      <c r="B17" s="19" t="str">
        <f t="shared" si="0"/>
        <v/>
      </c>
      <c r="C17" s="10"/>
      <c r="D17" s="90"/>
      <c r="E17" s="10"/>
      <c r="F17" s="90"/>
      <c r="G17" s="10"/>
      <c r="H17" s="90"/>
      <c r="I17" s="32"/>
      <c r="J17" s="32"/>
      <c r="K17" s="124"/>
      <c r="L17" s="85"/>
      <c r="M17" s="85"/>
      <c r="N17" s="82"/>
      <c r="O17" s="85"/>
      <c r="P17" s="89"/>
      <c r="Q17" s="10"/>
      <c r="R17" s="82"/>
      <c r="S17" s="90"/>
      <c r="T17" s="19" t="str">
        <f t="shared" si="1"/>
        <v/>
      </c>
    </row>
    <row r="18" spans="1:20" ht="22.5" customHeight="1" x14ac:dyDescent="0.25">
      <c r="A18" s="18">
        <v>12</v>
      </c>
      <c r="B18" s="18" t="str">
        <f t="shared" si="0"/>
        <v/>
      </c>
      <c r="C18" s="8"/>
      <c r="D18" s="9"/>
      <c r="E18" s="8"/>
      <c r="F18" s="9"/>
      <c r="G18" s="8"/>
      <c r="H18" s="9"/>
      <c r="I18" s="31"/>
      <c r="J18" s="31"/>
      <c r="K18" s="122"/>
      <c r="L18" s="123"/>
      <c r="M18" s="123"/>
      <c r="N18" s="6"/>
      <c r="O18" s="123"/>
      <c r="P18" s="127"/>
      <c r="Q18" s="8"/>
      <c r="R18" s="6"/>
      <c r="S18" s="9"/>
      <c r="T18" s="18" t="str">
        <f t="shared" si="1"/>
        <v/>
      </c>
    </row>
    <row r="19" spans="1:20" ht="22.5" customHeight="1" x14ac:dyDescent="0.25">
      <c r="A19" s="19">
        <v>13</v>
      </c>
      <c r="B19" s="19" t="str">
        <f t="shared" si="0"/>
        <v/>
      </c>
      <c r="C19" s="10"/>
      <c r="D19" s="90"/>
      <c r="E19" s="10"/>
      <c r="F19" s="90"/>
      <c r="G19" s="10"/>
      <c r="H19" s="90"/>
      <c r="I19" s="32"/>
      <c r="J19" s="32"/>
      <c r="K19" s="124"/>
      <c r="L19" s="85"/>
      <c r="M19" s="85"/>
      <c r="N19" s="82"/>
      <c r="O19" s="85"/>
      <c r="P19" s="89"/>
      <c r="Q19" s="10"/>
      <c r="R19" s="82"/>
      <c r="S19" s="90"/>
      <c r="T19" s="19" t="str">
        <f t="shared" si="1"/>
        <v/>
      </c>
    </row>
    <row r="20" spans="1:20" ht="22.5" customHeight="1" x14ac:dyDescent="0.25">
      <c r="A20" s="18">
        <v>14</v>
      </c>
      <c r="B20" s="18" t="str">
        <f t="shared" si="0"/>
        <v/>
      </c>
      <c r="C20" s="8"/>
      <c r="D20" s="9"/>
      <c r="E20" s="8"/>
      <c r="F20" s="9"/>
      <c r="G20" s="8"/>
      <c r="H20" s="9"/>
      <c r="I20" s="31"/>
      <c r="J20" s="31"/>
      <c r="K20" s="122"/>
      <c r="L20" s="123"/>
      <c r="M20" s="123"/>
      <c r="N20" s="6"/>
      <c r="O20" s="123"/>
      <c r="P20" s="127"/>
      <c r="Q20" s="8"/>
      <c r="R20" s="6"/>
      <c r="S20" s="9"/>
      <c r="T20" s="18" t="str">
        <f t="shared" si="1"/>
        <v/>
      </c>
    </row>
    <row r="21" spans="1:20" ht="22.5" customHeight="1" x14ac:dyDescent="0.25">
      <c r="A21" s="19">
        <v>15</v>
      </c>
      <c r="B21" s="19" t="str">
        <f t="shared" si="0"/>
        <v/>
      </c>
      <c r="C21" s="10"/>
      <c r="D21" s="90"/>
      <c r="E21" s="10"/>
      <c r="F21" s="90"/>
      <c r="G21" s="10"/>
      <c r="H21" s="90"/>
      <c r="I21" s="32"/>
      <c r="J21" s="32"/>
      <c r="K21" s="124"/>
      <c r="L21" s="85"/>
      <c r="M21" s="85"/>
      <c r="N21" s="82"/>
      <c r="O21" s="85"/>
      <c r="P21" s="89"/>
      <c r="Q21" s="10"/>
      <c r="R21" s="82"/>
      <c r="S21" s="90"/>
      <c r="T21" s="19" t="str">
        <f t="shared" si="1"/>
        <v/>
      </c>
    </row>
    <row r="22" spans="1:20" ht="22.5" customHeight="1" x14ac:dyDescent="0.25">
      <c r="A22" s="18">
        <v>16</v>
      </c>
      <c r="B22" s="18" t="str">
        <f t="shared" si="0"/>
        <v/>
      </c>
      <c r="C22" s="8"/>
      <c r="D22" s="9"/>
      <c r="E22" s="8"/>
      <c r="F22" s="9"/>
      <c r="G22" s="8"/>
      <c r="H22" s="9"/>
      <c r="I22" s="31"/>
      <c r="J22" s="31"/>
      <c r="K22" s="122"/>
      <c r="L22" s="123"/>
      <c r="M22" s="123"/>
      <c r="N22" s="6"/>
      <c r="O22" s="123"/>
      <c r="P22" s="127"/>
      <c r="Q22" s="8"/>
      <c r="R22" s="6"/>
      <c r="S22" s="9"/>
      <c r="T22" s="18" t="str">
        <f t="shared" si="1"/>
        <v/>
      </c>
    </row>
    <row r="23" spans="1:20" ht="22.5" customHeight="1" x14ac:dyDescent="0.25">
      <c r="A23" s="19">
        <v>17</v>
      </c>
      <c r="B23" s="19" t="str">
        <f t="shared" si="0"/>
        <v/>
      </c>
      <c r="C23" s="10"/>
      <c r="D23" s="90"/>
      <c r="E23" s="10"/>
      <c r="F23" s="90"/>
      <c r="G23" s="10"/>
      <c r="H23" s="90"/>
      <c r="I23" s="32"/>
      <c r="J23" s="32"/>
      <c r="K23" s="124"/>
      <c r="L23" s="85"/>
      <c r="M23" s="85"/>
      <c r="N23" s="82"/>
      <c r="O23" s="85"/>
      <c r="P23" s="89"/>
      <c r="Q23" s="10"/>
      <c r="R23" s="82"/>
      <c r="S23" s="90"/>
      <c r="T23" s="19" t="str">
        <f t="shared" si="1"/>
        <v/>
      </c>
    </row>
    <row r="24" spans="1:20" ht="22.5" customHeight="1" x14ac:dyDescent="0.25">
      <c r="A24" s="18">
        <v>18</v>
      </c>
      <c r="B24" s="18" t="str">
        <f t="shared" si="0"/>
        <v/>
      </c>
      <c r="C24" s="8"/>
      <c r="D24" s="9"/>
      <c r="E24" s="8"/>
      <c r="F24" s="9"/>
      <c r="G24" s="8"/>
      <c r="H24" s="9"/>
      <c r="I24" s="31"/>
      <c r="J24" s="31"/>
      <c r="K24" s="122"/>
      <c r="L24" s="123"/>
      <c r="M24" s="123"/>
      <c r="N24" s="6"/>
      <c r="O24" s="123"/>
      <c r="P24" s="127"/>
      <c r="Q24" s="8"/>
      <c r="R24" s="6"/>
      <c r="S24" s="9"/>
      <c r="T24" s="18" t="str">
        <f t="shared" si="1"/>
        <v/>
      </c>
    </row>
    <row r="25" spans="1:20" ht="22.5" customHeight="1" x14ac:dyDescent="0.25">
      <c r="A25" s="19">
        <v>19</v>
      </c>
      <c r="B25" s="19" t="str">
        <f t="shared" si="0"/>
        <v/>
      </c>
      <c r="C25" s="10"/>
      <c r="D25" s="90"/>
      <c r="E25" s="10"/>
      <c r="F25" s="90"/>
      <c r="G25" s="10"/>
      <c r="H25" s="90"/>
      <c r="I25" s="32"/>
      <c r="J25" s="32"/>
      <c r="K25" s="124"/>
      <c r="L25" s="85"/>
      <c r="M25" s="85"/>
      <c r="N25" s="82"/>
      <c r="O25" s="85"/>
      <c r="P25" s="89"/>
      <c r="Q25" s="10"/>
      <c r="R25" s="82"/>
      <c r="S25" s="90"/>
      <c r="T25" s="19" t="str">
        <f t="shared" si="1"/>
        <v/>
      </c>
    </row>
    <row r="26" spans="1:20" ht="22.5" customHeight="1" x14ac:dyDescent="0.25">
      <c r="A26" s="18">
        <v>20</v>
      </c>
      <c r="B26" s="18" t="str">
        <f t="shared" si="0"/>
        <v/>
      </c>
      <c r="C26" s="8"/>
      <c r="D26" s="9"/>
      <c r="E26" s="8"/>
      <c r="F26" s="9"/>
      <c r="G26" s="8"/>
      <c r="H26" s="9"/>
      <c r="I26" s="31"/>
      <c r="J26" s="31"/>
      <c r="K26" s="122"/>
      <c r="L26" s="123"/>
      <c r="M26" s="123"/>
      <c r="N26" s="6"/>
      <c r="O26" s="123"/>
      <c r="P26" s="127"/>
      <c r="Q26" s="8"/>
      <c r="R26" s="6"/>
      <c r="S26" s="9"/>
      <c r="T26" s="18" t="str">
        <f t="shared" si="1"/>
        <v/>
      </c>
    </row>
    <row r="27" spans="1:20" ht="22.5" customHeight="1" x14ac:dyDescent="0.25">
      <c r="A27" s="19">
        <v>21</v>
      </c>
      <c r="B27" s="19" t="str">
        <f t="shared" si="0"/>
        <v/>
      </c>
      <c r="C27" s="10"/>
      <c r="D27" s="90"/>
      <c r="E27" s="10"/>
      <c r="F27" s="90"/>
      <c r="G27" s="10"/>
      <c r="H27" s="90"/>
      <c r="I27" s="32"/>
      <c r="J27" s="32"/>
      <c r="K27" s="124"/>
      <c r="L27" s="85"/>
      <c r="M27" s="85"/>
      <c r="N27" s="82"/>
      <c r="O27" s="85"/>
      <c r="P27" s="89"/>
      <c r="Q27" s="10"/>
      <c r="R27" s="82"/>
      <c r="S27" s="90"/>
      <c r="T27" s="19" t="str">
        <f t="shared" si="1"/>
        <v/>
      </c>
    </row>
    <row r="28" spans="1:20" ht="22.5" customHeight="1" x14ac:dyDescent="0.25">
      <c r="A28" s="18">
        <v>22</v>
      </c>
      <c r="B28" s="18" t="str">
        <f t="shared" si="0"/>
        <v/>
      </c>
      <c r="C28" s="8"/>
      <c r="D28" s="9"/>
      <c r="E28" s="8"/>
      <c r="F28" s="9"/>
      <c r="G28" s="8"/>
      <c r="H28" s="9"/>
      <c r="I28" s="31"/>
      <c r="J28" s="31"/>
      <c r="K28" s="122"/>
      <c r="L28" s="123"/>
      <c r="M28" s="123"/>
      <c r="N28" s="6"/>
      <c r="O28" s="123"/>
      <c r="P28" s="127"/>
      <c r="Q28" s="8"/>
      <c r="R28" s="6"/>
      <c r="S28" s="9"/>
      <c r="T28" s="18" t="str">
        <f t="shared" si="1"/>
        <v/>
      </c>
    </row>
    <row r="29" spans="1:20" ht="22.5" customHeight="1" x14ac:dyDescent="0.25">
      <c r="A29" s="19">
        <v>23</v>
      </c>
      <c r="B29" s="19" t="str">
        <f t="shared" si="0"/>
        <v/>
      </c>
      <c r="C29" s="10"/>
      <c r="D29" s="90"/>
      <c r="E29" s="10"/>
      <c r="F29" s="90"/>
      <c r="G29" s="10"/>
      <c r="H29" s="90"/>
      <c r="I29" s="32"/>
      <c r="J29" s="32"/>
      <c r="K29" s="124"/>
      <c r="L29" s="85"/>
      <c r="M29" s="85"/>
      <c r="N29" s="82"/>
      <c r="O29" s="85"/>
      <c r="P29" s="89"/>
      <c r="Q29" s="10"/>
      <c r="R29" s="82"/>
      <c r="S29" s="90"/>
      <c r="T29" s="19" t="str">
        <f t="shared" si="1"/>
        <v/>
      </c>
    </row>
    <row r="30" spans="1:20" ht="22.5" customHeight="1" x14ac:dyDescent="0.25">
      <c r="A30" s="18">
        <v>24</v>
      </c>
      <c r="B30" s="18" t="str">
        <f t="shared" si="0"/>
        <v/>
      </c>
      <c r="C30" s="8"/>
      <c r="D30" s="9"/>
      <c r="E30" s="8"/>
      <c r="F30" s="9"/>
      <c r="G30" s="8"/>
      <c r="H30" s="9"/>
      <c r="I30" s="31"/>
      <c r="J30" s="31"/>
      <c r="K30" s="122"/>
      <c r="L30" s="123"/>
      <c r="M30" s="123"/>
      <c r="N30" s="6"/>
      <c r="O30" s="123"/>
      <c r="P30" s="127"/>
      <c r="Q30" s="8"/>
      <c r="R30" s="6"/>
      <c r="S30" s="9"/>
      <c r="T30" s="18" t="str">
        <f t="shared" si="1"/>
        <v/>
      </c>
    </row>
    <row r="31" spans="1:20" ht="22.5" customHeight="1" x14ac:dyDescent="0.25">
      <c r="A31" s="19">
        <v>25</v>
      </c>
      <c r="B31" s="19" t="str">
        <f t="shared" si="0"/>
        <v/>
      </c>
      <c r="C31" s="10"/>
      <c r="D31" s="90"/>
      <c r="E31" s="10"/>
      <c r="F31" s="90"/>
      <c r="G31" s="10"/>
      <c r="H31" s="90"/>
      <c r="I31" s="32"/>
      <c r="J31" s="32"/>
      <c r="K31" s="124"/>
      <c r="L31" s="85"/>
      <c r="M31" s="85"/>
      <c r="N31" s="82"/>
      <c r="O31" s="85"/>
      <c r="P31" s="89"/>
      <c r="Q31" s="10"/>
      <c r="R31" s="82"/>
      <c r="S31" s="90"/>
      <c r="T31" s="19" t="str">
        <f t="shared" si="1"/>
        <v/>
      </c>
    </row>
    <row r="32" spans="1:20" ht="22.5" customHeight="1" x14ac:dyDescent="0.25">
      <c r="A32" s="18">
        <v>26</v>
      </c>
      <c r="B32" s="18" t="str">
        <f t="shared" si="0"/>
        <v/>
      </c>
      <c r="C32" s="8"/>
      <c r="D32" s="9"/>
      <c r="E32" s="8"/>
      <c r="F32" s="9"/>
      <c r="G32" s="8"/>
      <c r="H32" s="9"/>
      <c r="I32" s="31"/>
      <c r="J32" s="31"/>
      <c r="K32" s="122"/>
      <c r="L32" s="123"/>
      <c r="M32" s="123"/>
      <c r="N32" s="6"/>
      <c r="O32" s="123"/>
      <c r="P32" s="127"/>
      <c r="Q32" s="8"/>
      <c r="R32" s="6"/>
      <c r="S32" s="9"/>
      <c r="T32" s="18" t="str">
        <f t="shared" si="1"/>
        <v/>
      </c>
    </row>
    <row r="33" spans="1:20" ht="22.5" customHeight="1" x14ac:dyDescent="0.25">
      <c r="A33" s="19">
        <v>27</v>
      </c>
      <c r="B33" s="19" t="str">
        <f t="shared" si="0"/>
        <v/>
      </c>
      <c r="C33" s="10"/>
      <c r="D33" s="90"/>
      <c r="E33" s="10"/>
      <c r="F33" s="90"/>
      <c r="G33" s="10"/>
      <c r="H33" s="90"/>
      <c r="I33" s="32"/>
      <c r="J33" s="32"/>
      <c r="K33" s="124"/>
      <c r="L33" s="85"/>
      <c r="M33" s="85"/>
      <c r="N33" s="82"/>
      <c r="O33" s="85"/>
      <c r="P33" s="89"/>
      <c r="Q33" s="10"/>
      <c r="R33" s="82"/>
      <c r="S33" s="90"/>
      <c r="T33" s="19" t="str">
        <f t="shared" si="1"/>
        <v/>
      </c>
    </row>
    <row r="34" spans="1:20" ht="22.5" customHeight="1" x14ac:dyDescent="0.25">
      <c r="A34" s="18">
        <v>28</v>
      </c>
      <c r="B34" s="18" t="str">
        <f t="shared" si="0"/>
        <v/>
      </c>
      <c r="C34" s="8"/>
      <c r="D34" s="9"/>
      <c r="E34" s="8"/>
      <c r="F34" s="9"/>
      <c r="G34" s="8"/>
      <c r="H34" s="9"/>
      <c r="I34" s="31"/>
      <c r="J34" s="31"/>
      <c r="K34" s="122"/>
      <c r="L34" s="123"/>
      <c r="M34" s="123"/>
      <c r="N34" s="6"/>
      <c r="O34" s="123"/>
      <c r="P34" s="127"/>
      <c r="Q34" s="8"/>
      <c r="R34" s="6"/>
      <c r="S34" s="9"/>
      <c r="T34" s="18" t="str">
        <f t="shared" si="1"/>
        <v/>
      </c>
    </row>
    <row r="35" spans="1:20" ht="22.5" customHeight="1" x14ac:dyDescent="0.25">
      <c r="A35" s="19">
        <v>29</v>
      </c>
      <c r="B35" s="19" t="str">
        <f t="shared" si="0"/>
        <v/>
      </c>
      <c r="C35" s="10"/>
      <c r="D35" s="90"/>
      <c r="E35" s="10"/>
      <c r="F35" s="90"/>
      <c r="G35" s="10"/>
      <c r="H35" s="90"/>
      <c r="I35" s="32"/>
      <c r="J35" s="32"/>
      <c r="K35" s="124"/>
      <c r="L35" s="85"/>
      <c r="M35" s="85"/>
      <c r="N35" s="82"/>
      <c r="O35" s="85"/>
      <c r="P35" s="89"/>
      <c r="Q35" s="10"/>
      <c r="R35" s="82"/>
      <c r="S35" s="90"/>
      <c r="T35" s="19" t="str">
        <f t="shared" si="1"/>
        <v/>
      </c>
    </row>
    <row r="36" spans="1:20" ht="22.5" customHeight="1" x14ac:dyDescent="0.25">
      <c r="A36" s="18">
        <v>30</v>
      </c>
      <c r="B36" s="18" t="str">
        <f t="shared" si="0"/>
        <v/>
      </c>
      <c r="C36" s="8"/>
      <c r="D36" s="9"/>
      <c r="E36" s="8"/>
      <c r="F36" s="9"/>
      <c r="G36" s="8"/>
      <c r="H36" s="9"/>
      <c r="I36" s="31"/>
      <c r="J36" s="31"/>
      <c r="K36" s="122"/>
      <c r="L36" s="123"/>
      <c r="M36" s="123"/>
      <c r="N36" s="6"/>
      <c r="O36" s="123"/>
      <c r="P36" s="127"/>
      <c r="Q36" s="8"/>
      <c r="R36" s="6"/>
      <c r="S36" s="9"/>
      <c r="T36" s="18" t="str">
        <f t="shared" si="1"/>
        <v/>
      </c>
    </row>
    <row r="37" spans="1:20" ht="22.5" customHeight="1" x14ac:dyDescent="0.25">
      <c r="A37" s="19">
        <v>31</v>
      </c>
      <c r="B37" s="19" t="str">
        <f t="shared" si="0"/>
        <v/>
      </c>
      <c r="C37" s="10"/>
      <c r="D37" s="90"/>
      <c r="E37" s="10"/>
      <c r="F37" s="90"/>
      <c r="G37" s="10"/>
      <c r="H37" s="90"/>
      <c r="I37" s="32"/>
      <c r="J37" s="32"/>
      <c r="K37" s="124"/>
      <c r="L37" s="85"/>
      <c r="M37" s="85"/>
      <c r="N37" s="82"/>
      <c r="O37" s="85"/>
      <c r="P37" s="89"/>
      <c r="Q37" s="10"/>
      <c r="R37" s="82"/>
      <c r="S37" s="90"/>
      <c r="T37" s="19" t="str">
        <f t="shared" si="1"/>
        <v/>
      </c>
    </row>
    <row r="38" spans="1:20" ht="22.5" customHeight="1" thickBot="1" x14ac:dyDescent="0.3">
      <c r="A38" s="26">
        <v>32</v>
      </c>
      <c r="B38" s="26" t="str">
        <f t="shared" si="0"/>
        <v/>
      </c>
      <c r="C38" s="27"/>
      <c r="D38" s="28"/>
      <c r="E38" s="11"/>
      <c r="F38" s="13"/>
      <c r="G38" s="11"/>
      <c r="H38" s="13"/>
      <c r="I38" s="33"/>
      <c r="J38" s="33"/>
      <c r="K38" s="125"/>
      <c r="L38" s="126"/>
      <c r="M38" s="126"/>
      <c r="N38" s="12"/>
      <c r="O38" s="126"/>
      <c r="P38" s="128"/>
      <c r="Q38" s="11"/>
      <c r="R38" s="12"/>
      <c r="S38" s="13"/>
      <c r="T38" s="20" t="str">
        <f t="shared" si="1"/>
        <v/>
      </c>
    </row>
    <row r="39" spans="1:20" ht="22.5" customHeight="1" thickBot="1" x14ac:dyDescent="0.3">
      <c r="A39" s="136" t="s">
        <v>378</v>
      </c>
      <c r="B39" s="137"/>
      <c r="C39" s="137"/>
      <c r="D39" s="138"/>
      <c r="E39" s="136" t="s">
        <v>310</v>
      </c>
      <c r="F39" s="137"/>
      <c r="G39" s="137"/>
      <c r="H39" s="137"/>
      <c r="I39" s="138"/>
      <c r="J39" s="136" t="s">
        <v>311</v>
      </c>
      <c r="K39" s="137"/>
      <c r="L39" s="137"/>
      <c r="M39" s="137"/>
      <c r="N39" s="138"/>
      <c r="O39" s="136" t="s">
        <v>379</v>
      </c>
      <c r="P39" s="137"/>
      <c r="Q39" s="137"/>
      <c r="R39" s="137"/>
      <c r="S39" s="137"/>
      <c r="T39" s="138"/>
    </row>
    <row r="40" spans="1:20" ht="30" customHeight="1" x14ac:dyDescent="0.25">
      <c r="A40" s="139" t="s">
        <v>377</v>
      </c>
      <c r="B40" s="140"/>
      <c r="C40" s="140"/>
      <c r="D40" s="141"/>
      <c r="E40" s="139" t="s">
        <v>377</v>
      </c>
      <c r="F40" s="140"/>
      <c r="G40" s="140"/>
      <c r="H40" s="140"/>
      <c r="I40" s="141"/>
      <c r="J40" s="139" t="s">
        <v>377</v>
      </c>
      <c r="K40" s="140"/>
      <c r="L40" s="140"/>
      <c r="M40" s="140"/>
      <c r="N40" s="141"/>
      <c r="O40" s="105" t="s">
        <v>271</v>
      </c>
      <c r="P40" s="84"/>
      <c r="Q40" s="106" t="s">
        <v>312</v>
      </c>
      <c r="R40" s="43"/>
      <c r="S40" s="104" t="s">
        <v>272</v>
      </c>
      <c r="T40" s="43"/>
    </row>
    <row r="41" spans="1:20" ht="30" customHeight="1" thickBot="1" x14ac:dyDescent="0.3">
      <c r="A41" s="142"/>
      <c r="B41" s="143"/>
      <c r="C41" s="143"/>
      <c r="D41" s="144"/>
      <c r="E41" s="142"/>
      <c r="F41" s="143"/>
      <c r="G41" s="143"/>
      <c r="H41" s="143"/>
      <c r="I41" s="144"/>
      <c r="J41" s="142"/>
      <c r="K41" s="143"/>
      <c r="L41" s="143"/>
      <c r="M41" s="143"/>
      <c r="N41" s="144"/>
      <c r="O41" s="103" t="s">
        <v>363</v>
      </c>
      <c r="P41" s="87"/>
      <c r="Q41" s="107" t="s">
        <v>360</v>
      </c>
      <c r="R41" s="42"/>
      <c r="S41" s="11" t="s">
        <v>349</v>
      </c>
      <c r="T41" s="42"/>
    </row>
    <row r="42" spans="1:20" ht="37.5" customHeight="1" x14ac:dyDescent="0.25">
      <c r="A42" s="142"/>
      <c r="B42" s="143"/>
      <c r="C42" s="143"/>
      <c r="D42" s="144"/>
      <c r="E42" s="142"/>
      <c r="F42" s="143"/>
      <c r="G42" s="143"/>
      <c r="H42" s="143"/>
      <c r="I42" s="144"/>
      <c r="J42" s="142"/>
      <c r="K42" s="143"/>
      <c r="L42" s="143"/>
      <c r="M42" s="143"/>
      <c r="N42" s="144"/>
      <c r="O42" s="183" t="s">
        <v>374</v>
      </c>
      <c r="P42" s="184"/>
      <c r="Q42" s="184"/>
      <c r="R42" s="184"/>
      <c r="S42" s="184"/>
      <c r="T42" s="185"/>
    </row>
    <row r="43" spans="1:20" ht="37.5" customHeight="1" thickBot="1" x14ac:dyDescent="0.3">
      <c r="A43" s="145"/>
      <c r="B43" s="146"/>
      <c r="C43" s="146"/>
      <c r="D43" s="147"/>
      <c r="E43" s="145"/>
      <c r="F43" s="146"/>
      <c r="G43" s="146"/>
      <c r="H43" s="146"/>
      <c r="I43" s="147"/>
      <c r="J43" s="145"/>
      <c r="K43" s="146"/>
      <c r="L43" s="146"/>
      <c r="M43" s="146"/>
      <c r="N43" s="147"/>
      <c r="O43" s="186"/>
      <c r="P43" s="187"/>
      <c r="Q43" s="187"/>
      <c r="R43" s="187"/>
      <c r="S43" s="187"/>
      <c r="T43" s="188"/>
    </row>
  </sheetData>
  <mergeCells count="36">
    <mergeCell ref="A40:D43"/>
    <mergeCell ref="E40:I43"/>
    <mergeCell ref="J40:N43"/>
    <mergeCell ref="O42:T43"/>
    <mergeCell ref="H5:I5"/>
    <mergeCell ref="K5:L5"/>
    <mergeCell ref="N5:O5"/>
    <mergeCell ref="P5:Q5"/>
    <mergeCell ref="R5:T5"/>
    <mergeCell ref="A39:D39"/>
    <mergeCell ref="E39:I39"/>
    <mergeCell ref="J39:N39"/>
    <mergeCell ref="O39:T39"/>
    <mergeCell ref="P4:T4"/>
    <mergeCell ref="S2:T2"/>
    <mergeCell ref="A3:B3"/>
    <mergeCell ref="C3:F3"/>
    <mergeCell ref="G3:H3"/>
    <mergeCell ref="I3:M3"/>
    <mergeCell ref="N3:O3"/>
    <mergeCell ref="P3:T3"/>
    <mergeCell ref="A4:B4"/>
    <mergeCell ref="C4:F4"/>
    <mergeCell ref="G4:H4"/>
    <mergeCell ref="I4:M4"/>
    <mergeCell ref="N4:O4"/>
    <mergeCell ref="A1:T1"/>
    <mergeCell ref="A2:B2"/>
    <mergeCell ref="C2:D2"/>
    <mergeCell ref="E2:F2"/>
    <mergeCell ref="G2:H2"/>
    <mergeCell ref="I2:J2"/>
    <mergeCell ref="K2:L2"/>
    <mergeCell ref="M2:N2"/>
    <mergeCell ref="O2:P2"/>
    <mergeCell ref="Q2:R2"/>
  </mergeCells>
  <conditionalFormatting sqref="B7:B27 B38">
    <cfRule type="containsBlanks" priority="40" stopIfTrue="1">
      <formula>LEN(TRIM(B7))=0</formula>
    </cfRule>
    <cfRule type="cellIs" dxfId="73" priority="41" stopIfTrue="1" operator="equal">
      <formula>0</formula>
    </cfRule>
    <cfRule type="cellIs" dxfId="72" priority="42" stopIfTrue="1" operator="equal">
      <formula>1</formula>
    </cfRule>
  </conditionalFormatting>
  <conditionalFormatting sqref="R5">
    <cfRule type="cellIs" dxfId="71" priority="29" stopIfTrue="1" operator="equal">
      <formula>"Failed"</formula>
    </cfRule>
    <cfRule type="cellIs" dxfId="70" priority="33" stopIfTrue="1" operator="equal">
      <formula>"No Entry"</formula>
    </cfRule>
    <cfRule type="cellIs" dxfId="69" priority="36" stopIfTrue="1" operator="equal">
      <formula>"Caution"</formula>
    </cfRule>
    <cfRule type="cellIs" dxfId="68" priority="37" stopIfTrue="1" operator="equal">
      <formula>"Pending"</formula>
    </cfRule>
    <cfRule type="cellIs" dxfId="67" priority="38" stopIfTrue="1" operator="equal">
      <formula>"Mitigated"</formula>
    </cfRule>
    <cfRule type="cellIs" dxfId="66" priority="39" stopIfTrue="1" operator="equal">
      <formula>"Passed"</formula>
    </cfRule>
  </conditionalFormatting>
  <conditionalFormatting sqref="E5 B5">
    <cfRule type="cellIs" dxfId="65" priority="30" operator="equal">
      <formula>"Error"</formula>
    </cfRule>
    <cfRule type="cellIs" dxfId="64" priority="34" operator="equal">
      <formula>"No Entry"</formula>
    </cfRule>
    <cfRule type="cellIs" dxfId="63" priority="35" operator="equal">
      <formula>"Pending"</formula>
    </cfRule>
  </conditionalFormatting>
  <conditionalFormatting sqref="C2">
    <cfRule type="cellIs" dxfId="62" priority="31" operator="equal">
      <formula>"Failed"</formula>
    </cfRule>
    <cfRule type="cellIs" dxfId="61" priority="32" operator="equal">
      <formula>"Pending"</formula>
    </cfRule>
  </conditionalFormatting>
  <conditionalFormatting sqref="T7:T38">
    <cfRule type="containsBlanks" priority="26" stopIfTrue="1">
      <formula>LEN(TRIM(T7))=0</formula>
    </cfRule>
    <cfRule type="cellIs" dxfId="60" priority="27" stopIfTrue="1" operator="lessThan">
      <formula>1</formula>
    </cfRule>
    <cfRule type="cellIs" dxfId="59" priority="28" stopIfTrue="1" operator="equal">
      <formula>1</formula>
    </cfRule>
  </conditionalFormatting>
  <conditionalFormatting sqref="H5">
    <cfRule type="cellIs" dxfId="58" priority="25" stopIfTrue="1" operator="equal">
      <formula>"No Entry"</formula>
    </cfRule>
  </conditionalFormatting>
  <conditionalFormatting sqref="H5:I5">
    <cfRule type="cellIs" dxfId="57" priority="23" operator="equal">
      <formula>"Pending"</formula>
    </cfRule>
    <cfRule type="containsBlanks" priority="24" stopIfTrue="1">
      <formula>LEN(TRIM(H5))=0</formula>
    </cfRule>
  </conditionalFormatting>
  <conditionalFormatting sqref="R5:T5">
    <cfRule type="cellIs" dxfId="56" priority="22" stopIfTrue="1" operator="equal">
      <formula>"Hazardous"</formula>
    </cfRule>
  </conditionalFormatting>
  <conditionalFormatting sqref="G2">
    <cfRule type="cellIs" dxfId="55" priority="20" operator="equal">
      <formula>"Failed"</formula>
    </cfRule>
    <cfRule type="cellIs" dxfId="54" priority="21" operator="equal">
      <formula>"Pending"</formula>
    </cfRule>
  </conditionalFormatting>
  <conditionalFormatting sqref="K2">
    <cfRule type="cellIs" dxfId="53" priority="18" operator="equal">
      <formula>"Failed"</formula>
    </cfRule>
    <cfRule type="cellIs" dxfId="52" priority="19" operator="equal">
      <formula>"Pending"</formula>
    </cfRule>
  </conditionalFormatting>
  <conditionalFormatting sqref="O2">
    <cfRule type="cellIs" dxfId="51" priority="16" operator="equal">
      <formula>"Failed"</formula>
    </cfRule>
    <cfRule type="cellIs" dxfId="50" priority="17" operator="equal">
      <formula>"Pending"</formula>
    </cfRule>
  </conditionalFormatting>
  <conditionalFormatting sqref="S2">
    <cfRule type="cellIs" dxfId="49" priority="14" operator="equal">
      <formula>"Failed"</formula>
    </cfRule>
    <cfRule type="cellIs" dxfId="48" priority="15" operator="equal">
      <formula>"Pending"</formula>
    </cfRule>
  </conditionalFormatting>
  <conditionalFormatting sqref="S2:T2">
    <cfRule type="cellIs" dxfId="47" priority="13" operator="equal">
      <formula>"Passed"</formula>
    </cfRule>
  </conditionalFormatting>
  <conditionalFormatting sqref="D5">
    <cfRule type="cellIs" dxfId="46" priority="10" operator="equal">
      <formula>"Error"</formula>
    </cfRule>
    <cfRule type="cellIs" dxfId="45" priority="11" operator="equal">
      <formula>"No Entry"</formula>
    </cfRule>
    <cfRule type="cellIs" dxfId="44" priority="12" operator="equal">
      <formula>"Pending"</formula>
    </cfRule>
  </conditionalFormatting>
  <conditionalFormatting sqref="F5">
    <cfRule type="cellIs" dxfId="43" priority="7" operator="equal">
      <formula>"Error"</formula>
    </cfRule>
    <cfRule type="cellIs" dxfId="42" priority="8" operator="equal">
      <formula>"No Entry"</formula>
    </cfRule>
    <cfRule type="cellIs" dxfId="41" priority="9" operator="equal">
      <formula>"Pending"</formula>
    </cfRule>
  </conditionalFormatting>
  <conditionalFormatting sqref="K5">
    <cfRule type="cellIs" dxfId="40" priority="6" stopIfTrue="1" operator="equal">
      <formula>"No Entry"</formula>
    </cfRule>
  </conditionalFormatting>
  <conditionalFormatting sqref="K5:L5">
    <cfRule type="cellIs" dxfId="39" priority="4" operator="equal">
      <formula>"Pending"</formula>
    </cfRule>
    <cfRule type="containsBlanks" priority="5" stopIfTrue="1">
      <formula>LEN(TRIM(K5))=0</formula>
    </cfRule>
  </conditionalFormatting>
  <conditionalFormatting sqref="N5">
    <cfRule type="cellIs" dxfId="38" priority="3" stopIfTrue="1" operator="equal">
      <formula>"No Entry"</formula>
    </cfRule>
  </conditionalFormatting>
  <conditionalFormatting sqref="N5:O5">
    <cfRule type="cellIs" dxfId="37" priority="1" operator="equal">
      <formula>"Pending"</formula>
    </cfRule>
    <cfRule type="containsBlanks" priority="2" stopIfTrue="1">
      <formula>LEN(TRIM(N5))=0</formula>
    </cfRule>
  </conditionalFormatting>
  <hyperlinks>
    <hyperlink ref="A1:T1" location="Summary!A1" display="Service de Génétique CHU Liège (BE/BEL). Tool for Sample Identification / Tracability  KASP Fluo vs. NGS.©"/>
  </hyperlinks>
  <printOptions horizontalCentered="1" verticalCentered="1"/>
  <pageMargins left="0.39370078740157483" right="0.39370078740157483" top="0.39370078740157483" bottom="0.39370078740157483" header="0.19685039370078741" footer="0.19685039370078741"/>
  <pageSetup paperSize="9" scale="48" orientation="landscape" horizontalDpi="0" verticalDpi="0" r:id="rId1"/>
  <headerFooter>
    <oddHeader>&amp;CSample01</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60" zoomScaleNormal="70" zoomScalePageLayoutView="50" workbookViewId="0">
      <selection sqref="A1:T1"/>
    </sheetView>
  </sheetViews>
  <sheetFormatPr baseColWidth="10" defaultRowHeight="15" x14ac:dyDescent="0.25"/>
  <cols>
    <col min="1" max="20" width="14.28515625" style="5" customWidth="1"/>
    <col min="21" max="16384" width="11.42578125" style="5"/>
  </cols>
  <sheetData>
    <row r="1" spans="1:20" ht="27" customHeight="1" thickBot="1" x14ac:dyDescent="0.3">
      <c r="A1" s="176" t="s">
        <v>370</v>
      </c>
      <c r="B1" s="176"/>
      <c r="C1" s="176"/>
      <c r="D1" s="176"/>
      <c r="E1" s="176"/>
      <c r="F1" s="176"/>
      <c r="G1" s="176"/>
      <c r="H1" s="176"/>
      <c r="I1" s="176"/>
      <c r="J1" s="176"/>
      <c r="K1" s="176"/>
      <c r="L1" s="176"/>
      <c r="M1" s="176"/>
      <c r="N1" s="176"/>
      <c r="O1" s="176"/>
      <c r="P1" s="176"/>
      <c r="Q1" s="176"/>
      <c r="R1" s="176"/>
      <c r="S1" s="176"/>
      <c r="T1" s="176"/>
    </row>
    <row r="2" spans="1:20" s="15" customFormat="1" ht="22.5" customHeight="1" thickBot="1" x14ac:dyDescent="0.3">
      <c r="A2" s="169" t="s">
        <v>10</v>
      </c>
      <c r="B2" s="170"/>
      <c r="C2" s="171" t="str">
        <f>IF(UserData!C9="Passed",UserData!C4,UserData!C9)</f>
        <v>Pending</v>
      </c>
      <c r="D2" s="173"/>
      <c r="E2" s="169" t="s">
        <v>11</v>
      </c>
      <c r="F2" s="170"/>
      <c r="G2" s="171" t="str">
        <f>IF(UserData!C9="Passed",UserData!C5,UserData!C9)</f>
        <v>Pending</v>
      </c>
      <c r="H2" s="173"/>
      <c r="I2" s="169" t="s">
        <v>381</v>
      </c>
      <c r="J2" s="170"/>
      <c r="K2" s="171" t="str">
        <f>IF(UserData!C9="Passed",UserData!C6,UserData!C9)</f>
        <v>Pending</v>
      </c>
      <c r="L2" s="173"/>
      <c r="M2" s="169" t="s">
        <v>12</v>
      </c>
      <c r="N2" s="170"/>
      <c r="O2" s="171" t="str">
        <f>IF(UserData!C9="Passed",UserData!C7,UserData!C9)</f>
        <v>Pending</v>
      </c>
      <c r="P2" s="173"/>
      <c r="Q2" s="169" t="s">
        <v>352</v>
      </c>
      <c r="R2" s="170"/>
      <c r="S2" s="171" t="str">
        <f>UserData!C9</f>
        <v>Pending</v>
      </c>
      <c r="T2" s="173"/>
    </row>
    <row r="3" spans="1:20" s="15" customFormat="1" ht="22.5" customHeight="1" thickBot="1" x14ac:dyDescent="0.3">
      <c r="A3" s="169" t="s">
        <v>2</v>
      </c>
      <c r="B3" s="170"/>
      <c r="C3" s="171"/>
      <c r="D3" s="172"/>
      <c r="E3" s="172"/>
      <c r="F3" s="173"/>
      <c r="G3" s="169" t="s">
        <v>3</v>
      </c>
      <c r="H3" s="170"/>
      <c r="I3" s="171"/>
      <c r="J3" s="172"/>
      <c r="K3" s="172"/>
      <c r="L3" s="172"/>
      <c r="M3" s="173"/>
      <c r="N3" s="169" t="s">
        <v>345</v>
      </c>
      <c r="O3" s="170"/>
      <c r="P3" s="171"/>
      <c r="Q3" s="172"/>
      <c r="R3" s="172"/>
      <c r="S3" s="172"/>
      <c r="T3" s="173"/>
    </row>
    <row r="4" spans="1:20" s="15" customFormat="1" ht="22.5" customHeight="1" thickBot="1" x14ac:dyDescent="0.3">
      <c r="A4" s="169" t="s">
        <v>282</v>
      </c>
      <c r="B4" s="170"/>
      <c r="C4" s="171"/>
      <c r="D4" s="172"/>
      <c r="E4" s="172"/>
      <c r="F4" s="173"/>
      <c r="G4" s="169" t="s">
        <v>0</v>
      </c>
      <c r="H4" s="170"/>
      <c r="I4" s="171"/>
      <c r="J4" s="172"/>
      <c r="K4" s="172"/>
      <c r="L4" s="172"/>
      <c r="M4" s="173"/>
      <c r="N4" s="169" t="s">
        <v>1</v>
      </c>
      <c r="O4" s="170"/>
      <c r="P4" s="171"/>
      <c r="Q4" s="172"/>
      <c r="R4" s="172"/>
      <c r="S4" s="172"/>
      <c r="T4" s="173"/>
    </row>
    <row r="5" spans="1:20" s="29" customFormat="1" ht="22.5" customHeight="1" thickBot="1" x14ac:dyDescent="0.3">
      <c r="A5" s="100" t="s">
        <v>274</v>
      </c>
      <c r="B5" s="110" t="str">
        <f>IF(UserData!C9&lt;&gt;"Passed",UserData!C9,IF(COUNTIF(B7:B38,"")=32,"No Entry",IF(COUNTIF(B7:B38,"")+COUNTIF(B7:B38,1)+COUNTIF(B7:B38,0)&lt;&gt;32,"Error",SUM(B7:B38)/(32-COUNTIF(B7:B38,"")))))</f>
        <v>Pending</v>
      </c>
      <c r="C5" s="102" t="s">
        <v>271</v>
      </c>
      <c r="D5" s="120" t="str">
        <f>IF(S2&lt;&gt;"Passed",S2,IF($B5="No Entry","No Entry",COUNTIF(B7:B38,1)))</f>
        <v>Pending</v>
      </c>
      <c r="E5" s="97" t="s">
        <v>272</v>
      </c>
      <c r="F5" s="120" t="str">
        <f>IF(S2&lt;&gt;"Passed",S2,IF($B5="No Entry","No Entry",COUNTIF(B7:B38,0)))</f>
        <v>Pending</v>
      </c>
      <c r="G5" s="108" t="s">
        <v>366</v>
      </c>
      <c r="H5" s="174" t="str">
        <f>IF(S2&lt;&gt;"Passed",S2,IF(B5="No Entry","No Entry",1000000000*PRODUCT(I7:I38)))</f>
        <v>Pending</v>
      </c>
      <c r="I5" s="175"/>
      <c r="J5" s="109" t="s">
        <v>367</v>
      </c>
      <c r="K5" s="182" t="str">
        <f>IF(S2&lt;&gt;"Passed",S2,IF(B5="No Entry","No Entry",1000000000*PRODUCT(J7:J38)))</f>
        <v>Pending</v>
      </c>
      <c r="L5" s="175"/>
      <c r="M5" s="102" t="s">
        <v>368</v>
      </c>
      <c r="N5" s="182" t="str">
        <f>IF(S2&lt;&gt;"Passed",S2,IF(B5="No Entry","No Entry",1000000000*PRODUCT(T7:T38)))</f>
        <v>Pending</v>
      </c>
      <c r="O5" s="175"/>
      <c r="P5" s="177" t="s">
        <v>354</v>
      </c>
      <c r="Q5" s="178"/>
      <c r="R5" s="179" t="str">
        <f>IF(S2&lt;&gt;"Passed",S2,IF(B5="No Entry","No Entry",IF(N5&lt;=1000,"Passed",IF(N5&lt;=10000,"Mitigated",IF(N5&lt;=100000,"Caution",IF(N5&lt;=1000000,"Hazardous","Failed"))))))</f>
        <v>Pending</v>
      </c>
      <c r="S5" s="180"/>
      <c r="T5" s="181"/>
    </row>
    <row r="6" spans="1:20" ht="22.5" customHeight="1" thickBot="1" x14ac:dyDescent="0.3">
      <c r="A6" s="16" t="s">
        <v>6</v>
      </c>
      <c r="B6" s="101" t="s">
        <v>7</v>
      </c>
      <c r="C6" s="98" t="s">
        <v>4</v>
      </c>
      <c r="D6" s="99" t="s">
        <v>5</v>
      </c>
      <c r="E6" s="94" t="s">
        <v>318</v>
      </c>
      <c r="F6" s="91" t="s">
        <v>333</v>
      </c>
      <c r="G6" s="94" t="s">
        <v>320</v>
      </c>
      <c r="H6" s="91" t="s">
        <v>334</v>
      </c>
      <c r="I6" s="94" t="s">
        <v>346</v>
      </c>
      <c r="J6" s="91" t="s">
        <v>347</v>
      </c>
      <c r="K6" s="94" t="s">
        <v>321</v>
      </c>
      <c r="L6" s="95" t="s">
        <v>322</v>
      </c>
      <c r="M6" s="95" t="s">
        <v>323</v>
      </c>
      <c r="N6" s="95" t="s">
        <v>319</v>
      </c>
      <c r="O6" s="95" t="s">
        <v>350</v>
      </c>
      <c r="P6" s="96" t="s">
        <v>351</v>
      </c>
      <c r="Q6" s="92" t="s">
        <v>8</v>
      </c>
      <c r="R6" s="93" t="s">
        <v>9</v>
      </c>
      <c r="S6" s="91" t="s">
        <v>348</v>
      </c>
      <c r="T6" s="101" t="s">
        <v>369</v>
      </c>
    </row>
    <row r="7" spans="1:20" ht="22.5" customHeight="1" x14ac:dyDescent="0.25">
      <c r="A7" s="17">
        <v>1</v>
      </c>
      <c r="B7" s="17" t="str">
        <f>IF(OR(C7="",E7="",F7="",S$2&lt;&gt;"Passed"),"",IF(E7=F7,1,0))</f>
        <v/>
      </c>
      <c r="C7" s="7"/>
      <c r="D7" s="84"/>
      <c r="E7" s="7"/>
      <c r="F7" s="84"/>
      <c r="G7" s="7"/>
      <c r="H7" s="84"/>
      <c r="I7" s="30"/>
      <c r="J7" s="30"/>
      <c r="K7" s="121"/>
      <c r="L7" s="86"/>
      <c r="M7" s="86"/>
      <c r="N7" s="83"/>
      <c r="O7" s="86"/>
      <c r="P7" s="88"/>
      <c r="Q7" s="7"/>
      <c r="R7" s="83"/>
      <c r="S7" s="84"/>
      <c r="T7" s="17" t="str">
        <f>IF(ISNUMBER(B7),IF(E7=F7,I7,1),"")</f>
        <v/>
      </c>
    </row>
    <row r="8" spans="1:20" ht="22.5" customHeight="1" x14ac:dyDescent="0.25">
      <c r="A8" s="18">
        <v>2</v>
      </c>
      <c r="B8" s="18" t="str">
        <f t="shared" ref="B8:B38" si="0">IF(OR(C8="",E8="",F8="",S$2&lt;&gt;"Passed"),"",IF(E8=F8,1,0))</f>
        <v/>
      </c>
      <c r="C8" s="8"/>
      <c r="D8" s="9"/>
      <c r="E8" s="8"/>
      <c r="F8" s="9"/>
      <c r="G8" s="8"/>
      <c r="H8" s="9"/>
      <c r="I8" s="31"/>
      <c r="J8" s="31"/>
      <c r="K8" s="122"/>
      <c r="L8" s="123"/>
      <c r="M8" s="123"/>
      <c r="N8" s="6"/>
      <c r="O8" s="123"/>
      <c r="P8" s="127"/>
      <c r="Q8" s="8"/>
      <c r="R8" s="6"/>
      <c r="S8" s="9"/>
      <c r="T8" s="18" t="str">
        <f t="shared" ref="T8:T38" si="1">IF(ISNUMBER(B8),IF(E8=F8,I8,1),"")</f>
        <v/>
      </c>
    </row>
    <row r="9" spans="1:20" ht="22.5" customHeight="1" x14ac:dyDescent="0.25">
      <c r="A9" s="19">
        <v>3</v>
      </c>
      <c r="B9" s="19" t="str">
        <f t="shared" si="0"/>
        <v/>
      </c>
      <c r="C9" s="10"/>
      <c r="D9" s="90"/>
      <c r="E9" s="10"/>
      <c r="F9" s="90"/>
      <c r="G9" s="10"/>
      <c r="H9" s="90"/>
      <c r="I9" s="32"/>
      <c r="J9" s="32"/>
      <c r="K9" s="124"/>
      <c r="L9" s="85"/>
      <c r="M9" s="85"/>
      <c r="N9" s="82"/>
      <c r="O9" s="85"/>
      <c r="P9" s="89"/>
      <c r="Q9" s="10"/>
      <c r="R9" s="82"/>
      <c r="S9" s="90"/>
      <c r="T9" s="19" t="str">
        <f t="shared" si="1"/>
        <v/>
      </c>
    </row>
    <row r="10" spans="1:20" ht="22.5" customHeight="1" x14ac:dyDescent="0.25">
      <c r="A10" s="18">
        <v>4</v>
      </c>
      <c r="B10" s="18" t="str">
        <f t="shared" si="0"/>
        <v/>
      </c>
      <c r="C10" s="8"/>
      <c r="D10" s="9"/>
      <c r="E10" s="8"/>
      <c r="F10" s="9"/>
      <c r="G10" s="8"/>
      <c r="H10" s="9"/>
      <c r="I10" s="31"/>
      <c r="J10" s="31"/>
      <c r="K10" s="122"/>
      <c r="L10" s="123"/>
      <c r="M10" s="123"/>
      <c r="N10" s="6"/>
      <c r="O10" s="123"/>
      <c r="P10" s="127"/>
      <c r="Q10" s="8"/>
      <c r="R10" s="6"/>
      <c r="S10" s="9"/>
      <c r="T10" s="18" t="str">
        <f t="shared" si="1"/>
        <v/>
      </c>
    </row>
    <row r="11" spans="1:20" ht="22.5" customHeight="1" x14ac:dyDescent="0.25">
      <c r="A11" s="19">
        <v>5</v>
      </c>
      <c r="B11" s="19" t="str">
        <f t="shared" si="0"/>
        <v/>
      </c>
      <c r="C11" s="10"/>
      <c r="D11" s="90"/>
      <c r="E11" s="10"/>
      <c r="F11" s="90"/>
      <c r="G11" s="10"/>
      <c r="H11" s="90"/>
      <c r="I11" s="32"/>
      <c r="J11" s="32"/>
      <c r="K11" s="124"/>
      <c r="L11" s="85"/>
      <c r="M11" s="85"/>
      <c r="N11" s="82"/>
      <c r="O11" s="85"/>
      <c r="P11" s="89"/>
      <c r="Q11" s="10"/>
      <c r="R11" s="82"/>
      <c r="S11" s="90"/>
      <c r="T11" s="19" t="str">
        <f t="shared" si="1"/>
        <v/>
      </c>
    </row>
    <row r="12" spans="1:20" ht="22.5" customHeight="1" x14ac:dyDescent="0.25">
      <c r="A12" s="18">
        <v>6</v>
      </c>
      <c r="B12" s="18" t="str">
        <f t="shared" si="0"/>
        <v/>
      </c>
      <c r="C12" s="8"/>
      <c r="D12" s="9"/>
      <c r="E12" s="8"/>
      <c r="F12" s="9"/>
      <c r="G12" s="8"/>
      <c r="H12" s="9"/>
      <c r="I12" s="31"/>
      <c r="J12" s="31"/>
      <c r="K12" s="122"/>
      <c r="L12" s="123"/>
      <c r="M12" s="123"/>
      <c r="N12" s="6"/>
      <c r="O12" s="123"/>
      <c r="P12" s="127"/>
      <c r="Q12" s="8"/>
      <c r="R12" s="6"/>
      <c r="S12" s="9"/>
      <c r="T12" s="18" t="str">
        <f t="shared" si="1"/>
        <v/>
      </c>
    </row>
    <row r="13" spans="1:20" ht="22.5" customHeight="1" x14ac:dyDescent="0.25">
      <c r="A13" s="19">
        <v>7</v>
      </c>
      <c r="B13" s="19" t="str">
        <f t="shared" si="0"/>
        <v/>
      </c>
      <c r="C13" s="10"/>
      <c r="D13" s="90"/>
      <c r="E13" s="10"/>
      <c r="F13" s="90"/>
      <c r="G13" s="10"/>
      <c r="H13" s="90"/>
      <c r="I13" s="32"/>
      <c r="J13" s="32"/>
      <c r="K13" s="124"/>
      <c r="L13" s="85"/>
      <c r="M13" s="85"/>
      <c r="N13" s="82"/>
      <c r="O13" s="85"/>
      <c r="P13" s="89"/>
      <c r="Q13" s="10"/>
      <c r="R13" s="82"/>
      <c r="S13" s="90"/>
      <c r="T13" s="19" t="str">
        <f t="shared" si="1"/>
        <v/>
      </c>
    </row>
    <row r="14" spans="1:20" ht="22.5" customHeight="1" x14ac:dyDescent="0.25">
      <c r="A14" s="18">
        <v>8</v>
      </c>
      <c r="B14" s="18" t="str">
        <f t="shared" si="0"/>
        <v/>
      </c>
      <c r="C14" s="8"/>
      <c r="D14" s="9"/>
      <c r="E14" s="8"/>
      <c r="F14" s="9"/>
      <c r="G14" s="8"/>
      <c r="H14" s="9"/>
      <c r="I14" s="31"/>
      <c r="J14" s="31"/>
      <c r="K14" s="122"/>
      <c r="L14" s="123"/>
      <c r="M14" s="123"/>
      <c r="N14" s="6"/>
      <c r="O14" s="123"/>
      <c r="P14" s="127"/>
      <c r="Q14" s="8"/>
      <c r="R14" s="6"/>
      <c r="S14" s="9"/>
      <c r="T14" s="18" t="str">
        <f t="shared" si="1"/>
        <v/>
      </c>
    </row>
    <row r="15" spans="1:20" ht="22.5" customHeight="1" x14ac:dyDescent="0.25">
      <c r="A15" s="19">
        <v>9</v>
      </c>
      <c r="B15" s="19" t="str">
        <f t="shared" si="0"/>
        <v/>
      </c>
      <c r="C15" s="10"/>
      <c r="D15" s="90"/>
      <c r="E15" s="10"/>
      <c r="F15" s="90"/>
      <c r="G15" s="10"/>
      <c r="H15" s="90"/>
      <c r="I15" s="32"/>
      <c r="J15" s="32"/>
      <c r="K15" s="124"/>
      <c r="L15" s="85"/>
      <c r="M15" s="85"/>
      <c r="N15" s="82"/>
      <c r="O15" s="85"/>
      <c r="P15" s="89"/>
      <c r="Q15" s="10"/>
      <c r="R15" s="82"/>
      <c r="S15" s="90"/>
      <c r="T15" s="19" t="str">
        <f t="shared" si="1"/>
        <v/>
      </c>
    </row>
    <row r="16" spans="1:20" ht="22.5" customHeight="1" x14ac:dyDescent="0.25">
      <c r="A16" s="18">
        <v>10</v>
      </c>
      <c r="B16" s="18" t="str">
        <f t="shared" si="0"/>
        <v/>
      </c>
      <c r="C16" s="8"/>
      <c r="D16" s="9"/>
      <c r="E16" s="8"/>
      <c r="F16" s="9"/>
      <c r="G16" s="8"/>
      <c r="H16" s="9"/>
      <c r="I16" s="31"/>
      <c r="J16" s="31"/>
      <c r="K16" s="122"/>
      <c r="L16" s="123"/>
      <c r="M16" s="123"/>
      <c r="N16" s="6"/>
      <c r="O16" s="123"/>
      <c r="P16" s="127"/>
      <c r="Q16" s="8"/>
      <c r="R16" s="6"/>
      <c r="S16" s="9"/>
      <c r="T16" s="18" t="str">
        <f t="shared" si="1"/>
        <v/>
      </c>
    </row>
    <row r="17" spans="1:20" ht="22.5" customHeight="1" x14ac:dyDescent="0.25">
      <c r="A17" s="19">
        <v>11</v>
      </c>
      <c r="B17" s="19" t="str">
        <f t="shared" si="0"/>
        <v/>
      </c>
      <c r="C17" s="10"/>
      <c r="D17" s="90"/>
      <c r="E17" s="10"/>
      <c r="F17" s="90"/>
      <c r="G17" s="10"/>
      <c r="H17" s="90"/>
      <c r="I17" s="32"/>
      <c r="J17" s="32"/>
      <c r="K17" s="124"/>
      <c r="L17" s="85"/>
      <c r="M17" s="85"/>
      <c r="N17" s="82"/>
      <c r="O17" s="85"/>
      <c r="P17" s="89"/>
      <c r="Q17" s="10"/>
      <c r="R17" s="82"/>
      <c r="S17" s="90"/>
      <c r="T17" s="19" t="str">
        <f t="shared" si="1"/>
        <v/>
      </c>
    </row>
    <row r="18" spans="1:20" ht="22.5" customHeight="1" x14ac:dyDescent="0.25">
      <c r="A18" s="18">
        <v>12</v>
      </c>
      <c r="B18" s="18" t="str">
        <f t="shared" si="0"/>
        <v/>
      </c>
      <c r="C18" s="8"/>
      <c r="D18" s="9"/>
      <c r="E18" s="8"/>
      <c r="F18" s="9"/>
      <c r="G18" s="8"/>
      <c r="H18" s="9"/>
      <c r="I18" s="31"/>
      <c r="J18" s="31"/>
      <c r="K18" s="122"/>
      <c r="L18" s="123"/>
      <c r="M18" s="123"/>
      <c r="N18" s="6"/>
      <c r="O18" s="123"/>
      <c r="P18" s="127"/>
      <c r="Q18" s="8"/>
      <c r="R18" s="6"/>
      <c r="S18" s="9"/>
      <c r="T18" s="18" t="str">
        <f t="shared" si="1"/>
        <v/>
      </c>
    </row>
    <row r="19" spans="1:20" ht="22.5" customHeight="1" x14ac:dyDescent="0.25">
      <c r="A19" s="19">
        <v>13</v>
      </c>
      <c r="B19" s="19" t="str">
        <f t="shared" si="0"/>
        <v/>
      </c>
      <c r="C19" s="10"/>
      <c r="D19" s="90"/>
      <c r="E19" s="10"/>
      <c r="F19" s="90"/>
      <c r="G19" s="10"/>
      <c r="H19" s="90"/>
      <c r="I19" s="32"/>
      <c r="J19" s="32"/>
      <c r="K19" s="124"/>
      <c r="L19" s="85"/>
      <c r="M19" s="85"/>
      <c r="N19" s="82"/>
      <c r="O19" s="85"/>
      <c r="P19" s="89"/>
      <c r="Q19" s="10"/>
      <c r="R19" s="82"/>
      <c r="S19" s="90"/>
      <c r="T19" s="19" t="str">
        <f t="shared" si="1"/>
        <v/>
      </c>
    </row>
    <row r="20" spans="1:20" ht="22.5" customHeight="1" x14ac:dyDescent="0.25">
      <c r="A20" s="18">
        <v>14</v>
      </c>
      <c r="B20" s="18" t="str">
        <f t="shared" si="0"/>
        <v/>
      </c>
      <c r="C20" s="8"/>
      <c r="D20" s="9"/>
      <c r="E20" s="8"/>
      <c r="F20" s="9"/>
      <c r="G20" s="8"/>
      <c r="H20" s="9"/>
      <c r="I20" s="31"/>
      <c r="J20" s="31"/>
      <c r="K20" s="122"/>
      <c r="L20" s="123"/>
      <c r="M20" s="123"/>
      <c r="N20" s="6"/>
      <c r="O20" s="123"/>
      <c r="P20" s="127"/>
      <c r="Q20" s="8"/>
      <c r="R20" s="6"/>
      <c r="S20" s="9"/>
      <c r="T20" s="18" t="str">
        <f t="shared" si="1"/>
        <v/>
      </c>
    </row>
    <row r="21" spans="1:20" ht="22.5" customHeight="1" x14ac:dyDescent="0.25">
      <c r="A21" s="19">
        <v>15</v>
      </c>
      <c r="B21" s="19" t="str">
        <f t="shared" si="0"/>
        <v/>
      </c>
      <c r="C21" s="10"/>
      <c r="D21" s="90"/>
      <c r="E21" s="10"/>
      <c r="F21" s="90"/>
      <c r="G21" s="10"/>
      <c r="H21" s="90"/>
      <c r="I21" s="32"/>
      <c r="J21" s="32"/>
      <c r="K21" s="124"/>
      <c r="L21" s="85"/>
      <c r="M21" s="85"/>
      <c r="N21" s="82"/>
      <c r="O21" s="85"/>
      <c r="P21" s="89"/>
      <c r="Q21" s="10"/>
      <c r="R21" s="82"/>
      <c r="S21" s="90"/>
      <c r="T21" s="19" t="str">
        <f t="shared" si="1"/>
        <v/>
      </c>
    </row>
    <row r="22" spans="1:20" ht="22.5" customHeight="1" x14ac:dyDescent="0.25">
      <c r="A22" s="18">
        <v>16</v>
      </c>
      <c r="B22" s="18" t="str">
        <f t="shared" si="0"/>
        <v/>
      </c>
      <c r="C22" s="8"/>
      <c r="D22" s="9"/>
      <c r="E22" s="8"/>
      <c r="F22" s="9"/>
      <c r="G22" s="8"/>
      <c r="H22" s="9"/>
      <c r="I22" s="31"/>
      <c r="J22" s="31"/>
      <c r="K22" s="122"/>
      <c r="L22" s="123"/>
      <c r="M22" s="123"/>
      <c r="N22" s="6"/>
      <c r="O22" s="123"/>
      <c r="P22" s="127"/>
      <c r="Q22" s="8"/>
      <c r="R22" s="6"/>
      <c r="S22" s="9"/>
      <c r="T22" s="18" t="str">
        <f t="shared" si="1"/>
        <v/>
      </c>
    </row>
    <row r="23" spans="1:20" ht="22.5" customHeight="1" x14ac:dyDescent="0.25">
      <c r="A23" s="19">
        <v>17</v>
      </c>
      <c r="B23" s="19" t="str">
        <f t="shared" si="0"/>
        <v/>
      </c>
      <c r="C23" s="10"/>
      <c r="D23" s="90"/>
      <c r="E23" s="10"/>
      <c r="F23" s="90"/>
      <c r="G23" s="10"/>
      <c r="H23" s="90"/>
      <c r="I23" s="32"/>
      <c r="J23" s="32"/>
      <c r="K23" s="124"/>
      <c r="L23" s="85"/>
      <c r="M23" s="85"/>
      <c r="N23" s="82"/>
      <c r="O23" s="85"/>
      <c r="P23" s="89"/>
      <c r="Q23" s="10"/>
      <c r="R23" s="82"/>
      <c r="S23" s="90"/>
      <c r="T23" s="19" t="str">
        <f t="shared" si="1"/>
        <v/>
      </c>
    </row>
    <row r="24" spans="1:20" ht="22.5" customHeight="1" x14ac:dyDescent="0.25">
      <c r="A24" s="18">
        <v>18</v>
      </c>
      <c r="B24" s="18" t="str">
        <f t="shared" si="0"/>
        <v/>
      </c>
      <c r="C24" s="8"/>
      <c r="D24" s="9"/>
      <c r="E24" s="8"/>
      <c r="F24" s="9"/>
      <c r="G24" s="8"/>
      <c r="H24" s="9"/>
      <c r="I24" s="31"/>
      <c r="J24" s="31"/>
      <c r="K24" s="122"/>
      <c r="L24" s="123"/>
      <c r="M24" s="123"/>
      <c r="N24" s="6"/>
      <c r="O24" s="123"/>
      <c r="P24" s="127"/>
      <c r="Q24" s="8"/>
      <c r="R24" s="6"/>
      <c r="S24" s="9"/>
      <c r="T24" s="18" t="str">
        <f t="shared" si="1"/>
        <v/>
      </c>
    </row>
    <row r="25" spans="1:20" ht="22.5" customHeight="1" x14ac:dyDescent="0.25">
      <c r="A25" s="19">
        <v>19</v>
      </c>
      <c r="B25" s="19" t="str">
        <f t="shared" si="0"/>
        <v/>
      </c>
      <c r="C25" s="10"/>
      <c r="D25" s="90"/>
      <c r="E25" s="10"/>
      <c r="F25" s="90"/>
      <c r="G25" s="10"/>
      <c r="H25" s="90"/>
      <c r="I25" s="32"/>
      <c r="J25" s="32"/>
      <c r="K25" s="124"/>
      <c r="L25" s="85"/>
      <c r="M25" s="85"/>
      <c r="N25" s="82"/>
      <c r="O25" s="85"/>
      <c r="P25" s="89"/>
      <c r="Q25" s="10"/>
      <c r="R25" s="82"/>
      <c r="S25" s="90"/>
      <c r="T25" s="19" t="str">
        <f t="shared" si="1"/>
        <v/>
      </c>
    </row>
    <row r="26" spans="1:20" ht="22.5" customHeight="1" x14ac:dyDescent="0.25">
      <c r="A26" s="18">
        <v>20</v>
      </c>
      <c r="B26" s="18" t="str">
        <f t="shared" si="0"/>
        <v/>
      </c>
      <c r="C26" s="8"/>
      <c r="D26" s="9"/>
      <c r="E26" s="8"/>
      <c r="F26" s="9"/>
      <c r="G26" s="8"/>
      <c r="H26" s="9"/>
      <c r="I26" s="31"/>
      <c r="J26" s="31"/>
      <c r="K26" s="122"/>
      <c r="L26" s="123"/>
      <c r="M26" s="123"/>
      <c r="N26" s="6"/>
      <c r="O26" s="123"/>
      <c r="P26" s="127"/>
      <c r="Q26" s="8"/>
      <c r="R26" s="6"/>
      <c r="S26" s="9"/>
      <c r="T26" s="18" t="str">
        <f t="shared" si="1"/>
        <v/>
      </c>
    </row>
    <row r="27" spans="1:20" ht="22.5" customHeight="1" x14ac:dyDescent="0.25">
      <c r="A27" s="19">
        <v>21</v>
      </c>
      <c r="B27" s="19" t="str">
        <f t="shared" si="0"/>
        <v/>
      </c>
      <c r="C27" s="10"/>
      <c r="D27" s="90"/>
      <c r="E27" s="10"/>
      <c r="F27" s="90"/>
      <c r="G27" s="10"/>
      <c r="H27" s="90"/>
      <c r="I27" s="32"/>
      <c r="J27" s="32"/>
      <c r="K27" s="124"/>
      <c r="L27" s="85"/>
      <c r="M27" s="85"/>
      <c r="N27" s="82"/>
      <c r="O27" s="85"/>
      <c r="P27" s="89"/>
      <c r="Q27" s="10"/>
      <c r="R27" s="82"/>
      <c r="S27" s="90"/>
      <c r="T27" s="19" t="str">
        <f t="shared" si="1"/>
        <v/>
      </c>
    </row>
    <row r="28" spans="1:20" ht="22.5" customHeight="1" x14ac:dyDescent="0.25">
      <c r="A28" s="18">
        <v>22</v>
      </c>
      <c r="B28" s="18" t="str">
        <f t="shared" si="0"/>
        <v/>
      </c>
      <c r="C28" s="8"/>
      <c r="D28" s="9"/>
      <c r="E28" s="8"/>
      <c r="F28" s="9"/>
      <c r="G28" s="8"/>
      <c r="H28" s="9"/>
      <c r="I28" s="31"/>
      <c r="J28" s="31"/>
      <c r="K28" s="122"/>
      <c r="L28" s="123"/>
      <c r="M28" s="123"/>
      <c r="N28" s="6"/>
      <c r="O28" s="123"/>
      <c r="P28" s="127"/>
      <c r="Q28" s="8"/>
      <c r="R28" s="6"/>
      <c r="S28" s="9"/>
      <c r="T28" s="18" t="str">
        <f t="shared" si="1"/>
        <v/>
      </c>
    </row>
    <row r="29" spans="1:20" ht="22.5" customHeight="1" x14ac:dyDescent="0.25">
      <c r="A29" s="19">
        <v>23</v>
      </c>
      <c r="B29" s="19" t="str">
        <f t="shared" si="0"/>
        <v/>
      </c>
      <c r="C29" s="10"/>
      <c r="D29" s="90"/>
      <c r="E29" s="10"/>
      <c r="F29" s="90"/>
      <c r="G29" s="10"/>
      <c r="H29" s="90"/>
      <c r="I29" s="32"/>
      <c r="J29" s="32"/>
      <c r="K29" s="124"/>
      <c r="L29" s="85"/>
      <c r="M29" s="85"/>
      <c r="N29" s="82"/>
      <c r="O29" s="85"/>
      <c r="P29" s="89"/>
      <c r="Q29" s="10"/>
      <c r="R29" s="82"/>
      <c r="S29" s="90"/>
      <c r="T29" s="19" t="str">
        <f t="shared" si="1"/>
        <v/>
      </c>
    </row>
    <row r="30" spans="1:20" ht="22.5" customHeight="1" x14ac:dyDescent="0.25">
      <c r="A30" s="18">
        <v>24</v>
      </c>
      <c r="B30" s="18" t="str">
        <f t="shared" si="0"/>
        <v/>
      </c>
      <c r="C30" s="8"/>
      <c r="D30" s="9"/>
      <c r="E30" s="8"/>
      <c r="F30" s="9"/>
      <c r="G30" s="8"/>
      <c r="H30" s="9"/>
      <c r="I30" s="31"/>
      <c r="J30" s="31"/>
      <c r="K30" s="122"/>
      <c r="L30" s="123"/>
      <c r="M30" s="123"/>
      <c r="N30" s="6"/>
      <c r="O30" s="123"/>
      <c r="P30" s="127"/>
      <c r="Q30" s="8"/>
      <c r="R30" s="6"/>
      <c r="S30" s="9"/>
      <c r="T30" s="18" t="str">
        <f t="shared" si="1"/>
        <v/>
      </c>
    </row>
    <row r="31" spans="1:20" ht="22.5" customHeight="1" x14ac:dyDescent="0.25">
      <c r="A31" s="19">
        <v>25</v>
      </c>
      <c r="B31" s="19" t="str">
        <f t="shared" si="0"/>
        <v/>
      </c>
      <c r="C31" s="10"/>
      <c r="D31" s="90"/>
      <c r="E31" s="10"/>
      <c r="F31" s="90"/>
      <c r="G31" s="10"/>
      <c r="H31" s="90"/>
      <c r="I31" s="32"/>
      <c r="J31" s="32"/>
      <c r="K31" s="124"/>
      <c r="L31" s="85"/>
      <c r="M31" s="85"/>
      <c r="N31" s="82"/>
      <c r="O31" s="85"/>
      <c r="P31" s="89"/>
      <c r="Q31" s="10"/>
      <c r="R31" s="82"/>
      <c r="S31" s="90"/>
      <c r="T31" s="19" t="str">
        <f t="shared" si="1"/>
        <v/>
      </c>
    </row>
    <row r="32" spans="1:20" ht="22.5" customHeight="1" x14ac:dyDescent="0.25">
      <c r="A32" s="18">
        <v>26</v>
      </c>
      <c r="B32" s="18" t="str">
        <f t="shared" si="0"/>
        <v/>
      </c>
      <c r="C32" s="8"/>
      <c r="D32" s="9"/>
      <c r="E32" s="8"/>
      <c r="F32" s="9"/>
      <c r="G32" s="8"/>
      <c r="H32" s="9"/>
      <c r="I32" s="31"/>
      <c r="J32" s="31"/>
      <c r="K32" s="122"/>
      <c r="L32" s="123"/>
      <c r="M32" s="123"/>
      <c r="N32" s="6"/>
      <c r="O32" s="123"/>
      <c r="P32" s="127"/>
      <c r="Q32" s="8"/>
      <c r="R32" s="6"/>
      <c r="S32" s="9"/>
      <c r="T32" s="18" t="str">
        <f t="shared" si="1"/>
        <v/>
      </c>
    </row>
    <row r="33" spans="1:20" ht="22.5" customHeight="1" x14ac:dyDescent="0.25">
      <c r="A33" s="19">
        <v>27</v>
      </c>
      <c r="B33" s="19" t="str">
        <f t="shared" si="0"/>
        <v/>
      </c>
      <c r="C33" s="10"/>
      <c r="D33" s="90"/>
      <c r="E33" s="10"/>
      <c r="F33" s="90"/>
      <c r="G33" s="10"/>
      <c r="H33" s="90"/>
      <c r="I33" s="32"/>
      <c r="J33" s="32"/>
      <c r="K33" s="124"/>
      <c r="L33" s="85"/>
      <c r="M33" s="85"/>
      <c r="N33" s="82"/>
      <c r="O33" s="85"/>
      <c r="P33" s="89"/>
      <c r="Q33" s="10"/>
      <c r="R33" s="82"/>
      <c r="S33" s="90"/>
      <c r="T33" s="19" t="str">
        <f t="shared" si="1"/>
        <v/>
      </c>
    </row>
    <row r="34" spans="1:20" ht="22.5" customHeight="1" x14ac:dyDescent="0.25">
      <c r="A34" s="18">
        <v>28</v>
      </c>
      <c r="B34" s="18" t="str">
        <f t="shared" si="0"/>
        <v/>
      </c>
      <c r="C34" s="8"/>
      <c r="D34" s="9"/>
      <c r="E34" s="8"/>
      <c r="F34" s="9"/>
      <c r="G34" s="8"/>
      <c r="H34" s="9"/>
      <c r="I34" s="31"/>
      <c r="J34" s="31"/>
      <c r="K34" s="122"/>
      <c r="L34" s="123"/>
      <c r="M34" s="123"/>
      <c r="N34" s="6"/>
      <c r="O34" s="123"/>
      <c r="P34" s="127"/>
      <c r="Q34" s="8"/>
      <c r="R34" s="6"/>
      <c r="S34" s="9"/>
      <c r="T34" s="18" t="str">
        <f t="shared" si="1"/>
        <v/>
      </c>
    </row>
    <row r="35" spans="1:20" ht="22.5" customHeight="1" x14ac:dyDescent="0.25">
      <c r="A35" s="19">
        <v>29</v>
      </c>
      <c r="B35" s="19" t="str">
        <f t="shared" si="0"/>
        <v/>
      </c>
      <c r="C35" s="10"/>
      <c r="D35" s="90"/>
      <c r="E35" s="10"/>
      <c r="F35" s="90"/>
      <c r="G35" s="10"/>
      <c r="H35" s="90"/>
      <c r="I35" s="32"/>
      <c r="J35" s="32"/>
      <c r="K35" s="124"/>
      <c r="L35" s="85"/>
      <c r="M35" s="85"/>
      <c r="N35" s="82"/>
      <c r="O35" s="85"/>
      <c r="P35" s="89"/>
      <c r="Q35" s="10"/>
      <c r="R35" s="82"/>
      <c r="S35" s="90"/>
      <c r="T35" s="19" t="str">
        <f t="shared" si="1"/>
        <v/>
      </c>
    </row>
    <row r="36" spans="1:20" ht="22.5" customHeight="1" x14ac:dyDescent="0.25">
      <c r="A36" s="18">
        <v>30</v>
      </c>
      <c r="B36" s="18" t="str">
        <f t="shared" si="0"/>
        <v/>
      </c>
      <c r="C36" s="8"/>
      <c r="D36" s="9"/>
      <c r="E36" s="8"/>
      <c r="F36" s="9"/>
      <c r="G36" s="8"/>
      <c r="H36" s="9"/>
      <c r="I36" s="31"/>
      <c r="J36" s="31"/>
      <c r="K36" s="122"/>
      <c r="L36" s="123"/>
      <c r="M36" s="123"/>
      <c r="N36" s="6"/>
      <c r="O36" s="123"/>
      <c r="P36" s="127"/>
      <c r="Q36" s="8"/>
      <c r="R36" s="6"/>
      <c r="S36" s="9"/>
      <c r="T36" s="18" t="str">
        <f t="shared" si="1"/>
        <v/>
      </c>
    </row>
    <row r="37" spans="1:20" ht="22.5" customHeight="1" x14ac:dyDescent="0.25">
      <c r="A37" s="19">
        <v>31</v>
      </c>
      <c r="B37" s="19" t="str">
        <f t="shared" si="0"/>
        <v/>
      </c>
      <c r="C37" s="10"/>
      <c r="D37" s="90"/>
      <c r="E37" s="10"/>
      <c r="F37" s="90"/>
      <c r="G37" s="10"/>
      <c r="H37" s="90"/>
      <c r="I37" s="32"/>
      <c r="J37" s="32"/>
      <c r="K37" s="124"/>
      <c r="L37" s="85"/>
      <c r="M37" s="85"/>
      <c r="N37" s="82"/>
      <c r="O37" s="85"/>
      <c r="P37" s="89"/>
      <c r="Q37" s="10"/>
      <c r="R37" s="82"/>
      <c r="S37" s="90"/>
      <c r="T37" s="19" t="str">
        <f t="shared" si="1"/>
        <v/>
      </c>
    </row>
    <row r="38" spans="1:20" ht="22.5" customHeight="1" thickBot="1" x14ac:dyDescent="0.3">
      <c r="A38" s="26">
        <v>32</v>
      </c>
      <c r="B38" s="26" t="str">
        <f t="shared" si="0"/>
        <v/>
      </c>
      <c r="C38" s="27"/>
      <c r="D38" s="28"/>
      <c r="E38" s="11"/>
      <c r="F38" s="13"/>
      <c r="G38" s="11"/>
      <c r="H38" s="13"/>
      <c r="I38" s="33"/>
      <c r="J38" s="33"/>
      <c r="K38" s="125"/>
      <c r="L38" s="126"/>
      <c r="M38" s="126"/>
      <c r="N38" s="12"/>
      <c r="O38" s="126"/>
      <c r="P38" s="128"/>
      <c r="Q38" s="11"/>
      <c r="R38" s="12"/>
      <c r="S38" s="13"/>
      <c r="T38" s="20" t="str">
        <f t="shared" si="1"/>
        <v/>
      </c>
    </row>
    <row r="39" spans="1:20" ht="22.5" customHeight="1" thickBot="1" x14ac:dyDescent="0.3">
      <c r="A39" s="136" t="s">
        <v>378</v>
      </c>
      <c r="B39" s="137"/>
      <c r="C39" s="137"/>
      <c r="D39" s="138"/>
      <c r="E39" s="136" t="s">
        <v>310</v>
      </c>
      <c r="F39" s="137"/>
      <c r="G39" s="137"/>
      <c r="H39" s="137"/>
      <c r="I39" s="138"/>
      <c r="J39" s="136" t="s">
        <v>311</v>
      </c>
      <c r="K39" s="137"/>
      <c r="L39" s="137"/>
      <c r="M39" s="137"/>
      <c r="N39" s="138"/>
      <c r="O39" s="136" t="s">
        <v>379</v>
      </c>
      <c r="P39" s="137"/>
      <c r="Q39" s="137"/>
      <c r="R39" s="137"/>
      <c r="S39" s="137"/>
      <c r="T39" s="138"/>
    </row>
    <row r="40" spans="1:20" ht="30" customHeight="1" x14ac:dyDescent="0.25">
      <c r="A40" s="139" t="s">
        <v>377</v>
      </c>
      <c r="B40" s="140"/>
      <c r="C40" s="140"/>
      <c r="D40" s="141"/>
      <c r="E40" s="139" t="s">
        <v>377</v>
      </c>
      <c r="F40" s="140"/>
      <c r="G40" s="140"/>
      <c r="H40" s="140"/>
      <c r="I40" s="141"/>
      <c r="J40" s="139" t="s">
        <v>377</v>
      </c>
      <c r="K40" s="140"/>
      <c r="L40" s="140"/>
      <c r="M40" s="140"/>
      <c r="N40" s="141"/>
      <c r="O40" s="105" t="s">
        <v>271</v>
      </c>
      <c r="P40" s="84"/>
      <c r="Q40" s="106" t="s">
        <v>312</v>
      </c>
      <c r="R40" s="43"/>
      <c r="S40" s="104" t="s">
        <v>272</v>
      </c>
      <c r="T40" s="43"/>
    </row>
    <row r="41" spans="1:20" ht="30" customHeight="1" thickBot="1" x14ac:dyDescent="0.3">
      <c r="A41" s="142"/>
      <c r="B41" s="143"/>
      <c r="C41" s="143"/>
      <c r="D41" s="144"/>
      <c r="E41" s="142"/>
      <c r="F41" s="143"/>
      <c r="G41" s="143"/>
      <c r="H41" s="143"/>
      <c r="I41" s="144"/>
      <c r="J41" s="142"/>
      <c r="K41" s="143"/>
      <c r="L41" s="143"/>
      <c r="M41" s="143"/>
      <c r="N41" s="144"/>
      <c r="O41" s="103" t="s">
        <v>363</v>
      </c>
      <c r="P41" s="87"/>
      <c r="Q41" s="107" t="s">
        <v>360</v>
      </c>
      <c r="R41" s="42"/>
      <c r="S41" s="11" t="s">
        <v>349</v>
      </c>
      <c r="T41" s="42"/>
    </row>
    <row r="42" spans="1:20" ht="37.5" customHeight="1" x14ac:dyDescent="0.25">
      <c r="A42" s="142"/>
      <c r="B42" s="143"/>
      <c r="C42" s="143"/>
      <c r="D42" s="144"/>
      <c r="E42" s="142"/>
      <c r="F42" s="143"/>
      <c r="G42" s="143"/>
      <c r="H42" s="143"/>
      <c r="I42" s="144"/>
      <c r="J42" s="142"/>
      <c r="K42" s="143"/>
      <c r="L42" s="143"/>
      <c r="M42" s="143"/>
      <c r="N42" s="144"/>
      <c r="O42" s="183" t="s">
        <v>374</v>
      </c>
      <c r="P42" s="184"/>
      <c r="Q42" s="184"/>
      <c r="R42" s="184"/>
      <c r="S42" s="184"/>
      <c r="T42" s="185"/>
    </row>
    <row r="43" spans="1:20" ht="37.5" customHeight="1" thickBot="1" x14ac:dyDescent="0.3">
      <c r="A43" s="145"/>
      <c r="B43" s="146"/>
      <c r="C43" s="146"/>
      <c r="D43" s="147"/>
      <c r="E43" s="145"/>
      <c r="F43" s="146"/>
      <c r="G43" s="146"/>
      <c r="H43" s="146"/>
      <c r="I43" s="147"/>
      <c r="J43" s="145"/>
      <c r="K43" s="146"/>
      <c r="L43" s="146"/>
      <c r="M43" s="146"/>
      <c r="N43" s="147"/>
      <c r="O43" s="186"/>
      <c r="P43" s="187"/>
      <c r="Q43" s="187"/>
      <c r="R43" s="187"/>
      <c r="S43" s="187"/>
      <c r="T43" s="188"/>
    </row>
  </sheetData>
  <mergeCells count="36">
    <mergeCell ref="A40:D43"/>
    <mergeCell ref="E40:I43"/>
    <mergeCell ref="J40:N43"/>
    <mergeCell ref="O42:T43"/>
    <mergeCell ref="H5:I5"/>
    <mergeCell ref="K5:L5"/>
    <mergeCell ref="N5:O5"/>
    <mergeCell ref="P5:Q5"/>
    <mergeCell ref="R5:T5"/>
    <mergeCell ref="A39:D39"/>
    <mergeCell ref="E39:I39"/>
    <mergeCell ref="J39:N39"/>
    <mergeCell ref="O39:T39"/>
    <mergeCell ref="P4:T4"/>
    <mergeCell ref="S2:T2"/>
    <mergeCell ref="A3:B3"/>
    <mergeCell ref="C3:F3"/>
    <mergeCell ref="G3:H3"/>
    <mergeCell ref="I3:M3"/>
    <mergeCell ref="N3:O3"/>
    <mergeCell ref="P3:T3"/>
    <mergeCell ref="A4:B4"/>
    <mergeCell ref="C4:F4"/>
    <mergeCell ref="G4:H4"/>
    <mergeCell ref="I4:M4"/>
    <mergeCell ref="N4:O4"/>
    <mergeCell ref="A1:T1"/>
    <mergeCell ref="A2:B2"/>
    <mergeCell ref="C2:D2"/>
    <mergeCell ref="E2:F2"/>
    <mergeCell ref="G2:H2"/>
    <mergeCell ref="I2:J2"/>
    <mergeCell ref="K2:L2"/>
    <mergeCell ref="M2:N2"/>
    <mergeCell ref="O2:P2"/>
    <mergeCell ref="Q2:R2"/>
  </mergeCells>
  <conditionalFormatting sqref="B7:B27 B38">
    <cfRule type="containsBlanks" priority="40" stopIfTrue="1">
      <formula>LEN(TRIM(B7))=0</formula>
    </cfRule>
    <cfRule type="cellIs" dxfId="36" priority="41" stopIfTrue="1" operator="equal">
      <formula>0</formula>
    </cfRule>
    <cfRule type="cellIs" dxfId="35" priority="42" stopIfTrue="1" operator="equal">
      <formula>1</formula>
    </cfRule>
  </conditionalFormatting>
  <conditionalFormatting sqref="R5">
    <cfRule type="cellIs" dxfId="34" priority="29" stopIfTrue="1" operator="equal">
      <formula>"Failed"</formula>
    </cfRule>
    <cfRule type="cellIs" dxfId="33" priority="33" stopIfTrue="1" operator="equal">
      <formula>"No Entry"</formula>
    </cfRule>
    <cfRule type="cellIs" dxfId="32" priority="36" stopIfTrue="1" operator="equal">
      <formula>"Caution"</formula>
    </cfRule>
    <cfRule type="cellIs" dxfId="31" priority="37" stopIfTrue="1" operator="equal">
      <formula>"Pending"</formula>
    </cfRule>
    <cfRule type="cellIs" dxfId="30" priority="38" stopIfTrue="1" operator="equal">
      <formula>"Mitigated"</formula>
    </cfRule>
    <cfRule type="cellIs" dxfId="29" priority="39" stopIfTrue="1" operator="equal">
      <formula>"Passed"</formula>
    </cfRule>
  </conditionalFormatting>
  <conditionalFormatting sqref="E5 B5">
    <cfRule type="cellIs" dxfId="28" priority="30" operator="equal">
      <formula>"Error"</formula>
    </cfRule>
    <cfRule type="cellIs" dxfId="27" priority="34" operator="equal">
      <formula>"No Entry"</formula>
    </cfRule>
    <cfRule type="cellIs" dxfId="26" priority="35" operator="equal">
      <formula>"Pending"</formula>
    </cfRule>
  </conditionalFormatting>
  <conditionalFormatting sqref="C2">
    <cfRule type="cellIs" dxfId="25" priority="31" operator="equal">
      <formula>"Failed"</formula>
    </cfRule>
    <cfRule type="cellIs" dxfId="24" priority="32" operator="equal">
      <formula>"Pending"</formula>
    </cfRule>
  </conditionalFormatting>
  <conditionalFormatting sqref="T7:T38">
    <cfRule type="containsBlanks" priority="26" stopIfTrue="1">
      <formula>LEN(TRIM(T7))=0</formula>
    </cfRule>
    <cfRule type="cellIs" dxfId="23" priority="27" stopIfTrue="1" operator="lessThan">
      <formula>1</formula>
    </cfRule>
    <cfRule type="cellIs" dxfId="22" priority="28" stopIfTrue="1" operator="equal">
      <formula>1</formula>
    </cfRule>
  </conditionalFormatting>
  <conditionalFormatting sqref="H5">
    <cfRule type="cellIs" dxfId="21" priority="25" stopIfTrue="1" operator="equal">
      <formula>"No Entry"</formula>
    </cfRule>
  </conditionalFormatting>
  <conditionalFormatting sqref="H5:I5">
    <cfRule type="cellIs" dxfId="20" priority="23" operator="equal">
      <formula>"Pending"</formula>
    </cfRule>
    <cfRule type="containsBlanks" priority="24" stopIfTrue="1">
      <formula>LEN(TRIM(H5))=0</formula>
    </cfRule>
  </conditionalFormatting>
  <conditionalFormatting sqref="R5:T5">
    <cfRule type="cellIs" dxfId="19" priority="22" stopIfTrue="1" operator="equal">
      <formula>"Hazardous"</formula>
    </cfRule>
  </conditionalFormatting>
  <conditionalFormatting sqref="G2">
    <cfRule type="cellIs" dxfId="18" priority="20" operator="equal">
      <formula>"Failed"</formula>
    </cfRule>
    <cfRule type="cellIs" dxfId="17" priority="21" operator="equal">
      <formula>"Pending"</formula>
    </cfRule>
  </conditionalFormatting>
  <conditionalFormatting sqref="K2">
    <cfRule type="cellIs" dxfId="16" priority="18" operator="equal">
      <formula>"Failed"</formula>
    </cfRule>
    <cfRule type="cellIs" dxfId="15" priority="19" operator="equal">
      <formula>"Pending"</formula>
    </cfRule>
  </conditionalFormatting>
  <conditionalFormatting sqref="O2">
    <cfRule type="cellIs" dxfId="14" priority="16" operator="equal">
      <formula>"Failed"</formula>
    </cfRule>
    <cfRule type="cellIs" dxfId="13" priority="17" operator="equal">
      <formula>"Pending"</formula>
    </cfRule>
  </conditionalFormatting>
  <conditionalFormatting sqref="S2">
    <cfRule type="cellIs" dxfId="12" priority="14" operator="equal">
      <formula>"Failed"</formula>
    </cfRule>
    <cfRule type="cellIs" dxfId="11" priority="15" operator="equal">
      <formula>"Pending"</formula>
    </cfRule>
  </conditionalFormatting>
  <conditionalFormatting sqref="S2:T2">
    <cfRule type="cellIs" dxfId="10" priority="13" operator="equal">
      <formula>"Passed"</formula>
    </cfRule>
  </conditionalFormatting>
  <conditionalFormatting sqref="D5">
    <cfRule type="cellIs" dxfId="9" priority="10" operator="equal">
      <formula>"Error"</formula>
    </cfRule>
    <cfRule type="cellIs" dxfId="8" priority="11" operator="equal">
      <formula>"No Entry"</formula>
    </cfRule>
    <cfRule type="cellIs" dxfId="7" priority="12" operator="equal">
      <formula>"Pending"</formula>
    </cfRule>
  </conditionalFormatting>
  <conditionalFormatting sqref="F5">
    <cfRule type="cellIs" dxfId="6" priority="7" operator="equal">
      <formula>"Error"</formula>
    </cfRule>
    <cfRule type="cellIs" dxfId="5" priority="8" operator="equal">
      <formula>"No Entry"</formula>
    </cfRule>
    <cfRule type="cellIs" dxfId="4" priority="9" operator="equal">
      <formula>"Pending"</formula>
    </cfRule>
  </conditionalFormatting>
  <conditionalFormatting sqref="K5">
    <cfRule type="cellIs" dxfId="3" priority="6" stopIfTrue="1" operator="equal">
      <formula>"No Entry"</formula>
    </cfRule>
  </conditionalFormatting>
  <conditionalFormatting sqref="K5:L5">
    <cfRule type="cellIs" dxfId="2" priority="4" operator="equal">
      <formula>"Pending"</formula>
    </cfRule>
    <cfRule type="containsBlanks" priority="5" stopIfTrue="1">
      <formula>LEN(TRIM(K5))=0</formula>
    </cfRule>
  </conditionalFormatting>
  <conditionalFormatting sqref="N5">
    <cfRule type="cellIs" dxfId="1" priority="3" stopIfTrue="1" operator="equal">
      <formula>"No Entry"</formula>
    </cfRule>
  </conditionalFormatting>
  <conditionalFormatting sqref="N5:O5">
    <cfRule type="cellIs" dxfId="0" priority="1" operator="equal">
      <formula>"Pending"</formula>
    </cfRule>
    <cfRule type="containsBlanks" priority="2" stopIfTrue="1">
      <formula>LEN(TRIM(N5))=0</formula>
    </cfRule>
  </conditionalFormatting>
  <hyperlinks>
    <hyperlink ref="A1:T1" location="Summary!A1" display="Service de Génétique CHU Liège (BE/BEL). Tool for Sample Identification / Tracability  KASP Fluo vs. NGS.©"/>
  </hyperlinks>
  <printOptions horizontalCentered="1" verticalCentered="1"/>
  <pageMargins left="0.39370078740157483" right="0.39370078740157483" top="0.39370078740157483" bottom="0.39370078740157483" header="0.19685039370078741" footer="0.19685039370078741"/>
  <pageSetup paperSize="9" scale="48" orientation="landscape" horizontalDpi="0" verticalDpi="0" r:id="rId1"/>
  <headerFooter>
    <oddHeader>&amp;CSample01</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
  <sheetViews>
    <sheetView workbookViewId="0">
      <selection activeCell="E5" sqref="E5"/>
    </sheetView>
  </sheetViews>
  <sheetFormatPr baseColWidth="10" defaultRowHeight="15" x14ac:dyDescent="0.25"/>
  <cols>
    <col min="1" max="2" width="25.28515625" style="5" customWidth="1"/>
    <col min="3" max="9" width="14.42578125" style="5" customWidth="1"/>
  </cols>
  <sheetData>
    <row r="1" spans="1:9" x14ac:dyDescent="0.25">
      <c r="A1" s="5" t="s">
        <v>4</v>
      </c>
      <c r="B1" s="5" t="s">
        <v>337</v>
      </c>
      <c r="C1" s="5" t="s">
        <v>339</v>
      </c>
      <c r="D1" s="5" t="s">
        <v>338</v>
      </c>
      <c r="E1" s="5" t="s">
        <v>340</v>
      </c>
      <c r="F1" s="5" t="s">
        <v>341</v>
      </c>
      <c r="G1" s="5" t="s">
        <v>342</v>
      </c>
      <c r="H1" s="5" t="s">
        <v>343</v>
      </c>
      <c r="I1" s="5" t="s">
        <v>344</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
  <sheetViews>
    <sheetView topLeftCell="C1" workbookViewId="0">
      <selection activeCell="I7" sqref="I7"/>
    </sheetView>
  </sheetViews>
  <sheetFormatPr baseColWidth="10" defaultRowHeight="15" x14ac:dyDescent="0.25"/>
  <cols>
    <col min="1" max="2" width="29.28515625" style="5" customWidth="1"/>
    <col min="3" max="5" width="16.28515625" style="5" customWidth="1"/>
    <col min="6" max="6" width="8.5703125" style="5" bestFit="1" customWidth="1"/>
    <col min="7" max="7" width="11.42578125" style="5" bestFit="1" customWidth="1"/>
    <col min="8" max="8" width="10.7109375" style="5" bestFit="1" customWidth="1"/>
    <col min="9" max="10" width="10.42578125" style="5" bestFit="1" customWidth="1"/>
    <col min="11" max="11" width="10.28515625" style="5" bestFit="1" customWidth="1"/>
    <col min="12" max="12" width="15.42578125" style="5" bestFit="1" customWidth="1"/>
    <col min="13" max="13" width="15.7109375" style="5" bestFit="1" customWidth="1"/>
    <col min="14" max="14" width="14.28515625" style="5" bestFit="1" customWidth="1"/>
    <col min="15" max="15" width="17.28515625" style="5" bestFit="1" customWidth="1"/>
    <col min="16" max="16" width="15.28515625" style="5" bestFit="1" customWidth="1"/>
    <col min="17" max="17" width="15.5703125" style="5" bestFit="1" customWidth="1"/>
    <col min="18" max="18" width="14.140625" style="5" bestFit="1" customWidth="1"/>
    <col min="19" max="19" width="17.140625" style="5" bestFit="1" customWidth="1"/>
  </cols>
  <sheetData>
    <row r="1" spans="1:19" x14ac:dyDescent="0.25">
      <c r="A1" s="5" t="s">
        <v>317</v>
      </c>
      <c r="B1" s="5" t="s">
        <v>316</v>
      </c>
      <c r="C1" s="5" t="s">
        <v>315</v>
      </c>
      <c r="D1" s="5" t="s">
        <v>4</v>
      </c>
      <c r="E1" s="5" t="s">
        <v>5</v>
      </c>
      <c r="F1" s="5" t="s">
        <v>318</v>
      </c>
      <c r="G1" s="5" t="s">
        <v>320</v>
      </c>
      <c r="H1" s="5" t="s">
        <v>319</v>
      </c>
      <c r="I1" s="5" t="s">
        <v>321</v>
      </c>
      <c r="J1" s="5" t="s">
        <v>322</v>
      </c>
      <c r="K1" s="5" t="s">
        <v>323</v>
      </c>
      <c r="L1" s="5" t="s">
        <v>328</v>
      </c>
      <c r="M1" s="5" t="s">
        <v>324</v>
      </c>
      <c r="N1" s="5" t="s">
        <v>325</v>
      </c>
      <c r="O1" s="5" t="s">
        <v>326</v>
      </c>
      <c r="P1" s="5" t="s">
        <v>327</v>
      </c>
      <c r="Q1" s="5" t="s">
        <v>329</v>
      </c>
      <c r="R1" s="5" t="s">
        <v>330</v>
      </c>
      <c r="S1" s="5" t="s">
        <v>331</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
  <sheetViews>
    <sheetView workbookViewId="0">
      <selection activeCell="E9" sqref="E9"/>
    </sheetView>
  </sheetViews>
  <sheetFormatPr baseColWidth="10" defaultRowHeight="15" x14ac:dyDescent="0.25"/>
  <cols>
    <col min="1" max="2" width="31.42578125" style="5" customWidth="1"/>
    <col min="3" max="3" width="16.5703125" style="5" customWidth="1"/>
    <col min="4" max="5" width="14.5703125" style="5" customWidth="1"/>
    <col min="6" max="6" width="7.7109375" style="5" bestFit="1" customWidth="1"/>
    <col min="7" max="7" width="10.5703125" style="5" bestFit="1" customWidth="1"/>
    <col min="8" max="9" width="11" style="5" bestFit="1" customWidth="1"/>
    <col min="10" max="16384" width="11.42578125" style="25"/>
  </cols>
  <sheetData>
    <row r="1" spans="1:9" x14ac:dyDescent="0.25">
      <c r="A1" s="5" t="s">
        <v>332</v>
      </c>
      <c r="B1" s="5" t="s">
        <v>316</v>
      </c>
      <c r="C1" s="5" t="s">
        <v>315</v>
      </c>
      <c r="D1" s="5" t="s">
        <v>4</v>
      </c>
      <c r="E1" s="5" t="s">
        <v>5</v>
      </c>
      <c r="F1" s="5" t="s">
        <v>333</v>
      </c>
      <c r="G1" s="5" t="s">
        <v>334</v>
      </c>
      <c r="H1" s="5" t="s">
        <v>335</v>
      </c>
      <c r="I1" s="5" t="s">
        <v>336</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4" sqref="A4"/>
    </sheetView>
  </sheetViews>
  <sheetFormatPr baseColWidth="10" defaultRowHeight="15" x14ac:dyDescent="0.25"/>
  <cols>
    <col min="1" max="1" width="184.28515625" customWidth="1"/>
  </cols>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60" zoomScaleNormal="70" zoomScalePageLayoutView="50" workbookViewId="0">
      <selection sqref="A1:T1"/>
    </sheetView>
  </sheetViews>
  <sheetFormatPr baseColWidth="10" defaultRowHeight="15" x14ac:dyDescent="0.25"/>
  <cols>
    <col min="1" max="20" width="14.28515625" style="5" customWidth="1"/>
    <col min="21" max="16384" width="11.42578125" style="5"/>
  </cols>
  <sheetData>
    <row r="1" spans="1:20" ht="27" customHeight="1" thickBot="1" x14ac:dyDescent="0.3">
      <c r="A1" s="176" t="s">
        <v>370</v>
      </c>
      <c r="B1" s="176"/>
      <c r="C1" s="176"/>
      <c r="D1" s="176"/>
      <c r="E1" s="176"/>
      <c r="F1" s="176"/>
      <c r="G1" s="176"/>
      <c r="H1" s="176"/>
      <c r="I1" s="176"/>
      <c r="J1" s="176"/>
      <c r="K1" s="176"/>
      <c r="L1" s="176"/>
      <c r="M1" s="176"/>
      <c r="N1" s="176"/>
      <c r="O1" s="176"/>
      <c r="P1" s="176"/>
      <c r="Q1" s="176"/>
      <c r="R1" s="176"/>
      <c r="S1" s="176"/>
      <c r="T1" s="176"/>
    </row>
    <row r="2" spans="1:20" s="15" customFormat="1" ht="22.5" customHeight="1" thickBot="1" x14ac:dyDescent="0.3">
      <c r="A2" s="169" t="s">
        <v>10</v>
      </c>
      <c r="B2" s="170"/>
      <c r="C2" s="171" t="str">
        <f>IF(UserData!C9="Passed",UserData!C4,UserData!C9)</f>
        <v>Pending</v>
      </c>
      <c r="D2" s="173"/>
      <c r="E2" s="169" t="s">
        <v>11</v>
      </c>
      <c r="F2" s="170"/>
      <c r="G2" s="171" t="str">
        <f>IF(UserData!C9="Passed",UserData!C5,UserData!C9)</f>
        <v>Pending</v>
      </c>
      <c r="H2" s="173"/>
      <c r="I2" s="169" t="s">
        <v>381</v>
      </c>
      <c r="J2" s="170"/>
      <c r="K2" s="171" t="str">
        <f>IF(UserData!C9="Passed",UserData!C6,UserData!C9)</f>
        <v>Pending</v>
      </c>
      <c r="L2" s="173"/>
      <c r="M2" s="169" t="s">
        <v>12</v>
      </c>
      <c r="N2" s="170"/>
      <c r="O2" s="171" t="str">
        <f>IF(UserData!C9="Passed",UserData!C7,UserData!C9)</f>
        <v>Pending</v>
      </c>
      <c r="P2" s="173"/>
      <c r="Q2" s="169" t="s">
        <v>352</v>
      </c>
      <c r="R2" s="170"/>
      <c r="S2" s="171" t="str">
        <f>UserData!C9</f>
        <v>Pending</v>
      </c>
      <c r="T2" s="173"/>
    </row>
    <row r="3" spans="1:20" s="15" customFormat="1" ht="22.5" customHeight="1" thickBot="1" x14ac:dyDescent="0.3">
      <c r="A3" s="169" t="s">
        <v>2</v>
      </c>
      <c r="B3" s="170"/>
      <c r="C3" s="171"/>
      <c r="D3" s="172"/>
      <c r="E3" s="172"/>
      <c r="F3" s="173"/>
      <c r="G3" s="169" t="s">
        <v>3</v>
      </c>
      <c r="H3" s="170"/>
      <c r="I3" s="171"/>
      <c r="J3" s="172"/>
      <c r="K3" s="172"/>
      <c r="L3" s="172"/>
      <c r="M3" s="173"/>
      <c r="N3" s="169" t="s">
        <v>345</v>
      </c>
      <c r="O3" s="170"/>
      <c r="P3" s="171"/>
      <c r="Q3" s="172"/>
      <c r="R3" s="172"/>
      <c r="S3" s="172"/>
      <c r="T3" s="173"/>
    </row>
    <row r="4" spans="1:20" s="15" customFormat="1" ht="22.5" customHeight="1" thickBot="1" x14ac:dyDescent="0.3">
      <c r="A4" s="169" t="s">
        <v>282</v>
      </c>
      <c r="B4" s="170"/>
      <c r="C4" s="171"/>
      <c r="D4" s="172"/>
      <c r="E4" s="172"/>
      <c r="F4" s="173"/>
      <c r="G4" s="169" t="s">
        <v>0</v>
      </c>
      <c r="H4" s="170"/>
      <c r="I4" s="171"/>
      <c r="J4" s="172"/>
      <c r="K4" s="172"/>
      <c r="L4" s="172"/>
      <c r="M4" s="173"/>
      <c r="N4" s="169" t="s">
        <v>1</v>
      </c>
      <c r="O4" s="170"/>
      <c r="P4" s="171"/>
      <c r="Q4" s="172"/>
      <c r="R4" s="172"/>
      <c r="S4" s="172"/>
      <c r="T4" s="173"/>
    </row>
    <row r="5" spans="1:20" s="29" customFormat="1" ht="22.5" customHeight="1" thickBot="1" x14ac:dyDescent="0.3">
      <c r="A5" s="100" t="s">
        <v>274</v>
      </c>
      <c r="B5" s="110" t="str">
        <f>IF(UserData!C9&lt;&gt;"Passed",UserData!C9,IF(COUNTIF(B7:B38,"")=32,"No Entry",IF(COUNTIF(B7:B38,"")+COUNTIF(B7:B38,1)+COUNTIF(B7:B38,0)&lt;&gt;32,"Error",SUM(B7:B38)/(32-COUNTIF(B7:B38,"")))))</f>
        <v>Pending</v>
      </c>
      <c r="C5" s="102" t="s">
        <v>271</v>
      </c>
      <c r="D5" s="120" t="str">
        <f>IF(S2&lt;&gt;"Passed",S2,IF($B5="No Entry","No Entry",COUNTIF(B7:B38,1)))</f>
        <v>Pending</v>
      </c>
      <c r="E5" s="97" t="s">
        <v>272</v>
      </c>
      <c r="F5" s="120" t="str">
        <f>IF(S2&lt;&gt;"Passed",S2,IF($B5="No Entry","No Entry",COUNTIF(B7:B38,0)))</f>
        <v>Pending</v>
      </c>
      <c r="G5" s="108" t="s">
        <v>366</v>
      </c>
      <c r="H5" s="174" t="str">
        <f>IF(S2&lt;&gt;"Passed",S2,IF(B5="No Entry","No Entry",1000000000*PRODUCT(I7:I38)))</f>
        <v>Pending</v>
      </c>
      <c r="I5" s="175"/>
      <c r="J5" s="109" t="s">
        <v>367</v>
      </c>
      <c r="K5" s="182" t="str">
        <f>IF(S2&lt;&gt;"Passed",S2,IF(B5="No Entry","No Entry",1000000000*PRODUCT(J7:J38)))</f>
        <v>Pending</v>
      </c>
      <c r="L5" s="175"/>
      <c r="M5" s="102" t="s">
        <v>368</v>
      </c>
      <c r="N5" s="182" t="str">
        <f>IF(S2&lt;&gt;"Passed",S2,IF(B5="No Entry","No Entry",1000000000*PRODUCT(T7:T38)))</f>
        <v>Pending</v>
      </c>
      <c r="O5" s="175"/>
      <c r="P5" s="177" t="s">
        <v>354</v>
      </c>
      <c r="Q5" s="178"/>
      <c r="R5" s="179" t="str">
        <f>IF(S2&lt;&gt;"Passed",S2,IF(B5="No Entry","No Entry",IF(N5&lt;=1000,"Passed",IF(N5&lt;=10000,"Mitigated",IF(N5&lt;=100000,"Caution",IF(N5&lt;=1000000,"Hazardous","Failed"))))))</f>
        <v>Pending</v>
      </c>
      <c r="S5" s="180"/>
      <c r="T5" s="181"/>
    </row>
    <row r="6" spans="1:20" ht="22.5" customHeight="1" thickBot="1" x14ac:dyDescent="0.3">
      <c r="A6" s="16" t="s">
        <v>6</v>
      </c>
      <c r="B6" s="101" t="s">
        <v>7</v>
      </c>
      <c r="C6" s="98" t="s">
        <v>4</v>
      </c>
      <c r="D6" s="99" t="s">
        <v>5</v>
      </c>
      <c r="E6" s="94" t="s">
        <v>318</v>
      </c>
      <c r="F6" s="91" t="s">
        <v>333</v>
      </c>
      <c r="G6" s="94" t="s">
        <v>320</v>
      </c>
      <c r="H6" s="91" t="s">
        <v>334</v>
      </c>
      <c r="I6" s="94" t="s">
        <v>346</v>
      </c>
      <c r="J6" s="91" t="s">
        <v>347</v>
      </c>
      <c r="K6" s="94" t="s">
        <v>321</v>
      </c>
      <c r="L6" s="95" t="s">
        <v>322</v>
      </c>
      <c r="M6" s="95" t="s">
        <v>323</v>
      </c>
      <c r="N6" s="95" t="s">
        <v>319</v>
      </c>
      <c r="O6" s="95" t="s">
        <v>350</v>
      </c>
      <c r="P6" s="96" t="s">
        <v>351</v>
      </c>
      <c r="Q6" s="92" t="s">
        <v>8</v>
      </c>
      <c r="R6" s="93" t="s">
        <v>9</v>
      </c>
      <c r="S6" s="91" t="s">
        <v>348</v>
      </c>
      <c r="T6" s="101" t="s">
        <v>369</v>
      </c>
    </row>
    <row r="7" spans="1:20" ht="22.5" customHeight="1" x14ac:dyDescent="0.25">
      <c r="A7" s="17">
        <v>1</v>
      </c>
      <c r="B7" s="17" t="str">
        <f>IF(OR(C7="",E7="",F7="",S$2&lt;&gt;"Passed"),"",IF(E7=F7,1,0))</f>
        <v/>
      </c>
      <c r="C7" s="7"/>
      <c r="D7" s="84"/>
      <c r="E7" s="7"/>
      <c r="F7" s="84"/>
      <c r="G7" s="7"/>
      <c r="H7" s="84"/>
      <c r="I7" s="30"/>
      <c r="J7" s="30"/>
      <c r="K7" s="121"/>
      <c r="L7" s="86"/>
      <c r="M7" s="86"/>
      <c r="N7" s="83"/>
      <c r="O7" s="86"/>
      <c r="P7" s="88"/>
      <c r="Q7" s="7"/>
      <c r="R7" s="83"/>
      <c r="S7" s="84"/>
      <c r="T7" s="17" t="str">
        <f>IF(ISNUMBER(B7),IF(E7=F7,I7,1),"")</f>
        <v/>
      </c>
    </row>
    <row r="8" spans="1:20" ht="22.5" customHeight="1" x14ac:dyDescent="0.25">
      <c r="A8" s="18">
        <v>2</v>
      </c>
      <c r="B8" s="18" t="str">
        <f t="shared" ref="B8:B38" si="0">IF(OR(C8="",E8="",F8="",S$2&lt;&gt;"Passed"),"",IF(E8=F8,1,0))</f>
        <v/>
      </c>
      <c r="C8" s="8"/>
      <c r="D8" s="9"/>
      <c r="E8" s="8"/>
      <c r="F8" s="9"/>
      <c r="G8" s="8"/>
      <c r="H8" s="9"/>
      <c r="I8" s="31"/>
      <c r="J8" s="31"/>
      <c r="K8" s="122"/>
      <c r="L8" s="123"/>
      <c r="M8" s="123"/>
      <c r="N8" s="6"/>
      <c r="O8" s="123"/>
      <c r="P8" s="127"/>
      <c r="Q8" s="8"/>
      <c r="R8" s="6"/>
      <c r="S8" s="9"/>
      <c r="T8" s="18" t="str">
        <f t="shared" ref="T8:T38" si="1">IF(ISNUMBER(B8),IF(E8=F8,I8,1),"")</f>
        <v/>
      </c>
    </row>
    <row r="9" spans="1:20" ht="22.5" customHeight="1" x14ac:dyDescent="0.25">
      <c r="A9" s="19">
        <v>3</v>
      </c>
      <c r="B9" s="19" t="str">
        <f t="shared" si="0"/>
        <v/>
      </c>
      <c r="C9" s="10"/>
      <c r="D9" s="90"/>
      <c r="E9" s="10"/>
      <c r="F9" s="90"/>
      <c r="G9" s="10"/>
      <c r="H9" s="90"/>
      <c r="I9" s="32"/>
      <c r="J9" s="32"/>
      <c r="K9" s="124"/>
      <c r="L9" s="85"/>
      <c r="M9" s="85"/>
      <c r="N9" s="82"/>
      <c r="O9" s="85"/>
      <c r="P9" s="89"/>
      <c r="Q9" s="10"/>
      <c r="R9" s="82"/>
      <c r="S9" s="90"/>
      <c r="T9" s="19" t="str">
        <f t="shared" si="1"/>
        <v/>
      </c>
    </row>
    <row r="10" spans="1:20" ht="22.5" customHeight="1" x14ac:dyDescent="0.25">
      <c r="A10" s="18">
        <v>4</v>
      </c>
      <c r="B10" s="18" t="str">
        <f t="shared" si="0"/>
        <v/>
      </c>
      <c r="C10" s="8"/>
      <c r="D10" s="9"/>
      <c r="E10" s="8"/>
      <c r="F10" s="9"/>
      <c r="G10" s="8"/>
      <c r="H10" s="9"/>
      <c r="I10" s="31"/>
      <c r="J10" s="31"/>
      <c r="K10" s="122"/>
      <c r="L10" s="123"/>
      <c r="M10" s="123"/>
      <c r="N10" s="6"/>
      <c r="O10" s="123"/>
      <c r="P10" s="127"/>
      <c r="Q10" s="8"/>
      <c r="R10" s="6"/>
      <c r="S10" s="9"/>
      <c r="T10" s="18" t="str">
        <f t="shared" si="1"/>
        <v/>
      </c>
    </row>
    <row r="11" spans="1:20" ht="22.5" customHeight="1" x14ac:dyDescent="0.25">
      <c r="A11" s="19">
        <v>5</v>
      </c>
      <c r="B11" s="19" t="str">
        <f t="shared" si="0"/>
        <v/>
      </c>
      <c r="C11" s="10"/>
      <c r="D11" s="90"/>
      <c r="E11" s="10"/>
      <c r="F11" s="90"/>
      <c r="G11" s="10"/>
      <c r="H11" s="90"/>
      <c r="I11" s="32"/>
      <c r="J11" s="32"/>
      <c r="K11" s="124"/>
      <c r="L11" s="85"/>
      <c r="M11" s="85"/>
      <c r="N11" s="82"/>
      <c r="O11" s="85"/>
      <c r="P11" s="89"/>
      <c r="Q11" s="10"/>
      <c r="R11" s="82"/>
      <c r="S11" s="90"/>
      <c r="T11" s="19" t="str">
        <f t="shared" si="1"/>
        <v/>
      </c>
    </row>
    <row r="12" spans="1:20" ht="22.5" customHeight="1" x14ac:dyDescent="0.25">
      <c r="A12" s="18">
        <v>6</v>
      </c>
      <c r="B12" s="18" t="str">
        <f t="shared" si="0"/>
        <v/>
      </c>
      <c r="C12" s="8"/>
      <c r="D12" s="9"/>
      <c r="E12" s="8"/>
      <c r="F12" s="9"/>
      <c r="G12" s="8"/>
      <c r="H12" s="9"/>
      <c r="I12" s="31"/>
      <c r="J12" s="31"/>
      <c r="K12" s="122"/>
      <c r="L12" s="123"/>
      <c r="M12" s="123"/>
      <c r="N12" s="6"/>
      <c r="O12" s="123"/>
      <c r="P12" s="127"/>
      <c r="Q12" s="8"/>
      <c r="R12" s="6"/>
      <c r="S12" s="9"/>
      <c r="T12" s="18" t="str">
        <f t="shared" si="1"/>
        <v/>
      </c>
    </row>
    <row r="13" spans="1:20" ht="22.5" customHeight="1" x14ac:dyDescent="0.25">
      <c r="A13" s="19">
        <v>7</v>
      </c>
      <c r="B13" s="19" t="str">
        <f t="shared" si="0"/>
        <v/>
      </c>
      <c r="C13" s="10"/>
      <c r="D13" s="90"/>
      <c r="E13" s="10"/>
      <c r="F13" s="90"/>
      <c r="G13" s="10"/>
      <c r="H13" s="90"/>
      <c r="I13" s="32"/>
      <c r="J13" s="32"/>
      <c r="K13" s="124"/>
      <c r="L13" s="85"/>
      <c r="M13" s="85"/>
      <c r="N13" s="82"/>
      <c r="O13" s="85"/>
      <c r="P13" s="89"/>
      <c r="Q13" s="10"/>
      <c r="R13" s="82"/>
      <c r="S13" s="90"/>
      <c r="T13" s="19" t="str">
        <f t="shared" si="1"/>
        <v/>
      </c>
    </row>
    <row r="14" spans="1:20" ht="22.5" customHeight="1" x14ac:dyDescent="0.25">
      <c r="A14" s="18">
        <v>8</v>
      </c>
      <c r="B14" s="18" t="str">
        <f t="shared" si="0"/>
        <v/>
      </c>
      <c r="C14" s="8"/>
      <c r="D14" s="9"/>
      <c r="E14" s="8"/>
      <c r="F14" s="9"/>
      <c r="G14" s="8"/>
      <c r="H14" s="9"/>
      <c r="I14" s="31"/>
      <c r="J14" s="31"/>
      <c r="K14" s="122"/>
      <c r="L14" s="123"/>
      <c r="M14" s="123"/>
      <c r="N14" s="6"/>
      <c r="O14" s="123"/>
      <c r="P14" s="127"/>
      <c r="Q14" s="8"/>
      <c r="R14" s="6"/>
      <c r="S14" s="9"/>
      <c r="T14" s="18" t="str">
        <f t="shared" si="1"/>
        <v/>
      </c>
    </row>
    <row r="15" spans="1:20" ht="22.5" customHeight="1" x14ac:dyDescent="0.25">
      <c r="A15" s="19">
        <v>9</v>
      </c>
      <c r="B15" s="19" t="str">
        <f t="shared" si="0"/>
        <v/>
      </c>
      <c r="C15" s="10"/>
      <c r="D15" s="90"/>
      <c r="E15" s="10"/>
      <c r="F15" s="90"/>
      <c r="G15" s="10"/>
      <c r="H15" s="90"/>
      <c r="I15" s="32"/>
      <c r="J15" s="32"/>
      <c r="K15" s="124"/>
      <c r="L15" s="85"/>
      <c r="M15" s="85"/>
      <c r="N15" s="82"/>
      <c r="O15" s="85"/>
      <c r="P15" s="89"/>
      <c r="Q15" s="10"/>
      <c r="R15" s="82"/>
      <c r="S15" s="90"/>
      <c r="T15" s="19" t="str">
        <f t="shared" si="1"/>
        <v/>
      </c>
    </row>
    <row r="16" spans="1:20" ht="22.5" customHeight="1" x14ac:dyDescent="0.25">
      <c r="A16" s="18">
        <v>10</v>
      </c>
      <c r="B16" s="18" t="str">
        <f t="shared" si="0"/>
        <v/>
      </c>
      <c r="C16" s="8"/>
      <c r="D16" s="9"/>
      <c r="E16" s="8"/>
      <c r="F16" s="9"/>
      <c r="G16" s="8"/>
      <c r="H16" s="9"/>
      <c r="I16" s="31"/>
      <c r="J16" s="31"/>
      <c r="K16" s="122"/>
      <c r="L16" s="123"/>
      <c r="M16" s="123"/>
      <c r="N16" s="6"/>
      <c r="O16" s="123"/>
      <c r="P16" s="127"/>
      <c r="Q16" s="8"/>
      <c r="R16" s="6"/>
      <c r="S16" s="9"/>
      <c r="T16" s="18" t="str">
        <f t="shared" si="1"/>
        <v/>
      </c>
    </row>
    <row r="17" spans="1:20" ht="22.5" customHeight="1" x14ac:dyDescent="0.25">
      <c r="A17" s="19">
        <v>11</v>
      </c>
      <c r="B17" s="19" t="str">
        <f t="shared" si="0"/>
        <v/>
      </c>
      <c r="C17" s="10"/>
      <c r="D17" s="90"/>
      <c r="E17" s="10"/>
      <c r="F17" s="90"/>
      <c r="G17" s="10"/>
      <c r="H17" s="90"/>
      <c r="I17" s="32"/>
      <c r="J17" s="32"/>
      <c r="K17" s="124"/>
      <c r="L17" s="85"/>
      <c r="M17" s="85"/>
      <c r="N17" s="82"/>
      <c r="O17" s="85"/>
      <c r="P17" s="89"/>
      <c r="Q17" s="10"/>
      <c r="R17" s="82"/>
      <c r="S17" s="90"/>
      <c r="T17" s="19" t="str">
        <f t="shared" si="1"/>
        <v/>
      </c>
    </row>
    <row r="18" spans="1:20" ht="22.5" customHeight="1" x14ac:dyDescent="0.25">
      <c r="A18" s="18">
        <v>12</v>
      </c>
      <c r="B18" s="18" t="str">
        <f t="shared" si="0"/>
        <v/>
      </c>
      <c r="C18" s="8"/>
      <c r="D18" s="9"/>
      <c r="E18" s="8"/>
      <c r="F18" s="9"/>
      <c r="G18" s="8"/>
      <c r="H18" s="9"/>
      <c r="I18" s="31"/>
      <c r="J18" s="31"/>
      <c r="K18" s="122"/>
      <c r="L18" s="123"/>
      <c r="M18" s="123"/>
      <c r="N18" s="6"/>
      <c r="O18" s="123"/>
      <c r="P18" s="127"/>
      <c r="Q18" s="8"/>
      <c r="R18" s="6"/>
      <c r="S18" s="9"/>
      <c r="T18" s="18" t="str">
        <f t="shared" si="1"/>
        <v/>
      </c>
    </row>
    <row r="19" spans="1:20" ht="22.5" customHeight="1" x14ac:dyDescent="0.25">
      <c r="A19" s="19">
        <v>13</v>
      </c>
      <c r="B19" s="19" t="str">
        <f t="shared" si="0"/>
        <v/>
      </c>
      <c r="C19" s="10"/>
      <c r="D19" s="90"/>
      <c r="E19" s="10"/>
      <c r="F19" s="90"/>
      <c r="G19" s="10"/>
      <c r="H19" s="90"/>
      <c r="I19" s="32"/>
      <c r="J19" s="32"/>
      <c r="K19" s="124"/>
      <c r="L19" s="85"/>
      <c r="M19" s="85"/>
      <c r="N19" s="82"/>
      <c r="O19" s="85"/>
      <c r="P19" s="89"/>
      <c r="Q19" s="10"/>
      <c r="R19" s="82"/>
      <c r="S19" s="90"/>
      <c r="T19" s="19" t="str">
        <f t="shared" si="1"/>
        <v/>
      </c>
    </row>
    <row r="20" spans="1:20" ht="22.5" customHeight="1" x14ac:dyDescent="0.25">
      <c r="A20" s="18">
        <v>14</v>
      </c>
      <c r="B20" s="18" t="str">
        <f t="shared" si="0"/>
        <v/>
      </c>
      <c r="C20" s="8"/>
      <c r="D20" s="9"/>
      <c r="E20" s="8"/>
      <c r="F20" s="9"/>
      <c r="G20" s="8"/>
      <c r="H20" s="9"/>
      <c r="I20" s="31"/>
      <c r="J20" s="31"/>
      <c r="K20" s="122"/>
      <c r="L20" s="123"/>
      <c r="M20" s="123"/>
      <c r="N20" s="6"/>
      <c r="O20" s="123"/>
      <c r="P20" s="127"/>
      <c r="Q20" s="8"/>
      <c r="R20" s="6"/>
      <c r="S20" s="9"/>
      <c r="T20" s="18" t="str">
        <f t="shared" si="1"/>
        <v/>
      </c>
    </row>
    <row r="21" spans="1:20" ht="22.5" customHeight="1" x14ac:dyDescent="0.25">
      <c r="A21" s="19">
        <v>15</v>
      </c>
      <c r="B21" s="19" t="str">
        <f t="shared" si="0"/>
        <v/>
      </c>
      <c r="C21" s="10"/>
      <c r="D21" s="90"/>
      <c r="E21" s="10"/>
      <c r="F21" s="90"/>
      <c r="G21" s="10"/>
      <c r="H21" s="90"/>
      <c r="I21" s="32"/>
      <c r="J21" s="32"/>
      <c r="K21" s="124"/>
      <c r="L21" s="85"/>
      <c r="M21" s="85"/>
      <c r="N21" s="82"/>
      <c r="O21" s="85"/>
      <c r="P21" s="89"/>
      <c r="Q21" s="10"/>
      <c r="R21" s="82"/>
      <c r="S21" s="90"/>
      <c r="T21" s="19" t="str">
        <f t="shared" si="1"/>
        <v/>
      </c>
    </row>
    <row r="22" spans="1:20" ht="22.5" customHeight="1" x14ac:dyDescent="0.25">
      <c r="A22" s="18">
        <v>16</v>
      </c>
      <c r="B22" s="18" t="str">
        <f t="shared" si="0"/>
        <v/>
      </c>
      <c r="C22" s="8"/>
      <c r="D22" s="9"/>
      <c r="E22" s="8"/>
      <c r="F22" s="9"/>
      <c r="G22" s="8"/>
      <c r="H22" s="9"/>
      <c r="I22" s="31"/>
      <c r="J22" s="31"/>
      <c r="K22" s="122"/>
      <c r="L22" s="123"/>
      <c r="M22" s="123"/>
      <c r="N22" s="6"/>
      <c r="O22" s="123"/>
      <c r="P22" s="127"/>
      <c r="Q22" s="8"/>
      <c r="R22" s="6"/>
      <c r="S22" s="9"/>
      <c r="T22" s="18" t="str">
        <f t="shared" si="1"/>
        <v/>
      </c>
    </row>
    <row r="23" spans="1:20" ht="22.5" customHeight="1" x14ac:dyDescent="0.25">
      <c r="A23" s="19">
        <v>17</v>
      </c>
      <c r="B23" s="19" t="str">
        <f t="shared" si="0"/>
        <v/>
      </c>
      <c r="C23" s="10"/>
      <c r="D23" s="90"/>
      <c r="E23" s="10"/>
      <c r="F23" s="90"/>
      <c r="G23" s="10"/>
      <c r="H23" s="90"/>
      <c r="I23" s="32"/>
      <c r="J23" s="32"/>
      <c r="K23" s="124"/>
      <c r="L23" s="85"/>
      <c r="M23" s="85"/>
      <c r="N23" s="82"/>
      <c r="O23" s="85"/>
      <c r="P23" s="89"/>
      <c r="Q23" s="10"/>
      <c r="R23" s="82"/>
      <c r="S23" s="90"/>
      <c r="T23" s="19" t="str">
        <f t="shared" si="1"/>
        <v/>
      </c>
    </row>
    <row r="24" spans="1:20" ht="22.5" customHeight="1" x14ac:dyDescent="0.25">
      <c r="A24" s="18">
        <v>18</v>
      </c>
      <c r="B24" s="18" t="str">
        <f t="shared" si="0"/>
        <v/>
      </c>
      <c r="C24" s="8"/>
      <c r="D24" s="9"/>
      <c r="E24" s="8"/>
      <c r="F24" s="9"/>
      <c r="G24" s="8"/>
      <c r="H24" s="9"/>
      <c r="I24" s="31"/>
      <c r="J24" s="31"/>
      <c r="K24" s="122"/>
      <c r="L24" s="123"/>
      <c r="M24" s="123"/>
      <c r="N24" s="6"/>
      <c r="O24" s="123"/>
      <c r="P24" s="127"/>
      <c r="Q24" s="8"/>
      <c r="R24" s="6"/>
      <c r="S24" s="9"/>
      <c r="T24" s="18" t="str">
        <f t="shared" si="1"/>
        <v/>
      </c>
    </row>
    <row r="25" spans="1:20" ht="22.5" customHeight="1" x14ac:dyDescent="0.25">
      <c r="A25" s="19">
        <v>19</v>
      </c>
      <c r="B25" s="19" t="str">
        <f t="shared" si="0"/>
        <v/>
      </c>
      <c r="C25" s="10"/>
      <c r="D25" s="90"/>
      <c r="E25" s="10"/>
      <c r="F25" s="90"/>
      <c r="G25" s="10"/>
      <c r="H25" s="90"/>
      <c r="I25" s="32"/>
      <c r="J25" s="32"/>
      <c r="K25" s="124"/>
      <c r="L25" s="85"/>
      <c r="M25" s="85"/>
      <c r="N25" s="82"/>
      <c r="O25" s="85"/>
      <c r="P25" s="89"/>
      <c r="Q25" s="10"/>
      <c r="R25" s="82"/>
      <c r="S25" s="90"/>
      <c r="T25" s="19" t="str">
        <f t="shared" si="1"/>
        <v/>
      </c>
    </row>
    <row r="26" spans="1:20" ht="22.5" customHeight="1" x14ac:dyDescent="0.25">
      <c r="A26" s="18">
        <v>20</v>
      </c>
      <c r="B26" s="18" t="str">
        <f t="shared" si="0"/>
        <v/>
      </c>
      <c r="C26" s="8"/>
      <c r="D26" s="9"/>
      <c r="E26" s="8"/>
      <c r="F26" s="9"/>
      <c r="G26" s="8"/>
      <c r="H26" s="9"/>
      <c r="I26" s="31"/>
      <c r="J26" s="31"/>
      <c r="K26" s="122"/>
      <c r="L26" s="123"/>
      <c r="M26" s="123"/>
      <c r="N26" s="6"/>
      <c r="O26" s="123"/>
      <c r="P26" s="127"/>
      <c r="Q26" s="8"/>
      <c r="R26" s="6"/>
      <c r="S26" s="9"/>
      <c r="T26" s="18" t="str">
        <f t="shared" si="1"/>
        <v/>
      </c>
    </row>
    <row r="27" spans="1:20" ht="22.5" customHeight="1" x14ac:dyDescent="0.25">
      <c r="A27" s="19">
        <v>21</v>
      </c>
      <c r="B27" s="19" t="str">
        <f t="shared" si="0"/>
        <v/>
      </c>
      <c r="C27" s="10"/>
      <c r="D27" s="90"/>
      <c r="E27" s="10"/>
      <c r="F27" s="90"/>
      <c r="G27" s="10"/>
      <c r="H27" s="90"/>
      <c r="I27" s="32"/>
      <c r="J27" s="32"/>
      <c r="K27" s="124"/>
      <c r="L27" s="85"/>
      <c r="M27" s="85"/>
      <c r="N27" s="82"/>
      <c r="O27" s="85"/>
      <c r="P27" s="89"/>
      <c r="Q27" s="10"/>
      <c r="R27" s="82"/>
      <c r="S27" s="90"/>
      <c r="T27" s="19" t="str">
        <f t="shared" si="1"/>
        <v/>
      </c>
    </row>
    <row r="28" spans="1:20" ht="22.5" customHeight="1" x14ac:dyDescent="0.25">
      <c r="A28" s="18">
        <v>22</v>
      </c>
      <c r="B28" s="18" t="str">
        <f t="shared" si="0"/>
        <v/>
      </c>
      <c r="C28" s="8"/>
      <c r="D28" s="9"/>
      <c r="E28" s="8"/>
      <c r="F28" s="9"/>
      <c r="G28" s="8"/>
      <c r="H28" s="9"/>
      <c r="I28" s="31"/>
      <c r="J28" s="31"/>
      <c r="K28" s="122"/>
      <c r="L28" s="123"/>
      <c r="M28" s="123"/>
      <c r="N28" s="6"/>
      <c r="O28" s="123"/>
      <c r="P28" s="127"/>
      <c r="Q28" s="8"/>
      <c r="R28" s="6"/>
      <c r="S28" s="9"/>
      <c r="T28" s="18" t="str">
        <f t="shared" si="1"/>
        <v/>
      </c>
    </row>
    <row r="29" spans="1:20" ht="22.5" customHeight="1" x14ac:dyDescent="0.25">
      <c r="A29" s="19">
        <v>23</v>
      </c>
      <c r="B29" s="19" t="str">
        <f t="shared" si="0"/>
        <v/>
      </c>
      <c r="C29" s="10"/>
      <c r="D29" s="90"/>
      <c r="E29" s="10"/>
      <c r="F29" s="90"/>
      <c r="G29" s="10"/>
      <c r="H29" s="90"/>
      <c r="I29" s="32"/>
      <c r="J29" s="32"/>
      <c r="K29" s="124"/>
      <c r="L29" s="85"/>
      <c r="M29" s="85"/>
      <c r="N29" s="82"/>
      <c r="O29" s="85"/>
      <c r="P29" s="89"/>
      <c r="Q29" s="10"/>
      <c r="R29" s="82"/>
      <c r="S29" s="90"/>
      <c r="T29" s="19" t="str">
        <f t="shared" si="1"/>
        <v/>
      </c>
    </row>
    <row r="30" spans="1:20" ht="22.5" customHeight="1" x14ac:dyDescent="0.25">
      <c r="A30" s="18">
        <v>24</v>
      </c>
      <c r="B30" s="18" t="str">
        <f t="shared" si="0"/>
        <v/>
      </c>
      <c r="C30" s="8"/>
      <c r="D30" s="9"/>
      <c r="E30" s="8"/>
      <c r="F30" s="9"/>
      <c r="G30" s="8"/>
      <c r="H30" s="9"/>
      <c r="I30" s="31"/>
      <c r="J30" s="31"/>
      <c r="K30" s="122"/>
      <c r="L30" s="123"/>
      <c r="M30" s="123"/>
      <c r="N30" s="6"/>
      <c r="O30" s="123"/>
      <c r="P30" s="127"/>
      <c r="Q30" s="8"/>
      <c r="R30" s="6"/>
      <c r="S30" s="9"/>
      <c r="T30" s="18" t="str">
        <f t="shared" si="1"/>
        <v/>
      </c>
    </row>
    <row r="31" spans="1:20" ht="22.5" customHeight="1" x14ac:dyDescent="0.25">
      <c r="A31" s="19">
        <v>25</v>
      </c>
      <c r="B31" s="19" t="str">
        <f t="shared" si="0"/>
        <v/>
      </c>
      <c r="C31" s="10"/>
      <c r="D31" s="90"/>
      <c r="E31" s="10"/>
      <c r="F31" s="90"/>
      <c r="G31" s="10"/>
      <c r="H31" s="90"/>
      <c r="I31" s="32"/>
      <c r="J31" s="32"/>
      <c r="K31" s="124"/>
      <c r="L31" s="85"/>
      <c r="M31" s="85"/>
      <c r="N31" s="82"/>
      <c r="O31" s="85"/>
      <c r="P31" s="89"/>
      <c r="Q31" s="10"/>
      <c r="R31" s="82"/>
      <c r="S31" s="90"/>
      <c r="T31" s="19" t="str">
        <f t="shared" si="1"/>
        <v/>
      </c>
    </row>
    <row r="32" spans="1:20" ht="22.5" customHeight="1" x14ac:dyDescent="0.25">
      <c r="A32" s="18">
        <v>26</v>
      </c>
      <c r="B32" s="18" t="str">
        <f t="shared" si="0"/>
        <v/>
      </c>
      <c r="C32" s="8"/>
      <c r="D32" s="9"/>
      <c r="E32" s="8"/>
      <c r="F32" s="9"/>
      <c r="G32" s="8"/>
      <c r="H32" s="9"/>
      <c r="I32" s="31"/>
      <c r="J32" s="31"/>
      <c r="K32" s="122"/>
      <c r="L32" s="123"/>
      <c r="M32" s="123"/>
      <c r="N32" s="6"/>
      <c r="O32" s="123"/>
      <c r="P32" s="127"/>
      <c r="Q32" s="8"/>
      <c r="R32" s="6"/>
      <c r="S32" s="9"/>
      <c r="T32" s="18" t="str">
        <f t="shared" si="1"/>
        <v/>
      </c>
    </row>
    <row r="33" spans="1:20" ht="22.5" customHeight="1" x14ac:dyDescent="0.25">
      <c r="A33" s="19">
        <v>27</v>
      </c>
      <c r="B33" s="19" t="str">
        <f t="shared" si="0"/>
        <v/>
      </c>
      <c r="C33" s="10"/>
      <c r="D33" s="90"/>
      <c r="E33" s="10"/>
      <c r="F33" s="90"/>
      <c r="G33" s="10"/>
      <c r="H33" s="90"/>
      <c r="I33" s="32"/>
      <c r="J33" s="32"/>
      <c r="K33" s="124"/>
      <c r="L33" s="85"/>
      <c r="M33" s="85"/>
      <c r="N33" s="82"/>
      <c r="O33" s="85"/>
      <c r="P33" s="89"/>
      <c r="Q33" s="10"/>
      <c r="R33" s="82"/>
      <c r="S33" s="90"/>
      <c r="T33" s="19" t="str">
        <f t="shared" si="1"/>
        <v/>
      </c>
    </row>
    <row r="34" spans="1:20" ht="22.5" customHeight="1" x14ac:dyDescent="0.25">
      <c r="A34" s="18">
        <v>28</v>
      </c>
      <c r="B34" s="18" t="str">
        <f t="shared" si="0"/>
        <v/>
      </c>
      <c r="C34" s="8"/>
      <c r="D34" s="9"/>
      <c r="E34" s="8"/>
      <c r="F34" s="9"/>
      <c r="G34" s="8"/>
      <c r="H34" s="9"/>
      <c r="I34" s="31"/>
      <c r="J34" s="31"/>
      <c r="K34" s="122"/>
      <c r="L34" s="123"/>
      <c r="M34" s="123"/>
      <c r="N34" s="6"/>
      <c r="O34" s="123"/>
      <c r="P34" s="127"/>
      <c r="Q34" s="8"/>
      <c r="R34" s="6"/>
      <c r="S34" s="9"/>
      <c r="T34" s="18" t="str">
        <f t="shared" si="1"/>
        <v/>
      </c>
    </row>
    <row r="35" spans="1:20" ht="22.5" customHeight="1" x14ac:dyDescent="0.25">
      <c r="A35" s="19">
        <v>29</v>
      </c>
      <c r="B35" s="19" t="str">
        <f t="shared" si="0"/>
        <v/>
      </c>
      <c r="C35" s="10"/>
      <c r="D35" s="90"/>
      <c r="E35" s="10"/>
      <c r="F35" s="90"/>
      <c r="G35" s="10"/>
      <c r="H35" s="90"/>
      <c r="I35" s="32"/>
      <c r="J35" s="32"/>
      <c r="K35" s="124"/>
      <c r="L35" s="85"/>
      <c r="M35" s="85"/>
      <c r="N35" s="82"/>
      <c r="O35" s="85"/>
      <c r="P35" s="89"/>
      <c r="Q35" s="10"/>
      <c r="R35" s="82"/>
      <c r="S35" s="90"/>
      <c r="T35" s="19" t="str">
        <f t="shared" si="1"/>
        <v/>
      </c>
    </row>
    <row r="36" spans="1:20" ht="22.5" customHeight="1" x14ac:dyDescent="0.25">
      <c r="A36" s="18">
        <v>30</v>
      </c>
      <c r="B36" s="18" t="str">
        <f t="shared" si="0"/>
        <v/>
      </c>
      <c r="C36" s="8"/>
      <c r="D36" s="9"/>
      <c r="E36" s="8"/>
      <c r="F36" s="9"/>
      <c r="G36" s="8"/>
      <c r="H36" s="9"/>
      <c r="I36" s="31"/>
      <c r="J36" s="31"/>
      <c r="K36" s="122"/>
      <c r="L36" s="123"/>
      <c r="M36" s="123"/>
      <c r="N36" s="6"/>
      <c r="O36" s="123"/>
      <c r="P36" s="127"/>
      <c r="Q36" s="8"/>
      <c r="R36" s="6"/>
      <c r="S36" s="9"/>
      <c r="T36" s="18" t="str">
        <f t="shared" si="1"/>
        <v/>
      </c>
    </row>
    <row r="37" spans="1:20" ht="22.5" customHeight="1" x14ac:dyDescent="0.25">
      <c r="A37" s="19">
        <v>31</v>
      </c>
      <c r="B37" s="19" t="str">
        <f t="shared" si="0"/>
        <v/>
      </c>
      <c r="C37" s="10"/>
      <c r="D37" s="90"/>
      <c r="E37" s="10"/>
      <c r="F37" s="90"/>
      <c r="G37" s="10"/>
      <c r="H37" s="90"/>
      <c r="I37" s="32"/>
      <c r="J37" s="32"/>
      <c r="K37" s="124"/>
      <c r="L37" s="85"/>
      <c r="M37" s="85"/>
      <c r="N37" s="82"/>
      <c r="O37" s="85"/>
      <c r="P37" s="89"/>
      <c r="Q37" s="10"/>
      <c r="R37" s="82"/>
      <c r="S37" s="90"/>
      <c r="T37" s="19" t="str">
        <f t="shared" si="1"/>
        <v/>
      </c>
    </row>
    <row r="38" spans="1:20" ht="22.5" customHeight="1" thickBot="1" x14ac:dyDescent="0.3">
      <c r="A38" s="26">
        <v>32</v>
      </c>
      <c r="B38" s="26" t="str">
        <f t="shared" si="0"/>
        <v/>
      </c>
      <c r="C38" s="27"/>
      <c r="D38" s="28"/>
      <c r="E38" s="11"/>
      <c r="F38" s="13"/>
      <c r="G38" s="11"/>
      <c r="H38" s="13"/>
      <c r="I38" s="33"/>
      <c r="J38" s="33"/>
      <c r="K38" s="125"/>
      <c r="L38" s="126"/>
      <c r="M38" s="126"/>
      <c r="N38" s="12"/>
      <c r="O38" s="126"/>
      <c r="P38" s="128"/>
      <c r="Q38" s="11"/>
      <c r="R38" s="12"/>
      <c r="S38" s="13"/>
      <c r="T38" s="20" t="str">
        <f t="shared" si="1"/>
        <v/>
      </c>
    </row>
    <row r="39" spans="1:20" ht="22.5" customHeight="1" thickBot="1" x14ac:dyDescent="0.3">
      <c r="A39" s="136" t="s">
        <v>378</v>
      </c>
      <c r="B39" s="137"/>
      <c r="C39" s="137"/>
      <c r="D39" s="138"/>
      <c r="E39" s="136" t="s">
        <v>310</v>
      </c>
      <c r="F39" s="137"/>
      <c r="G39" s="137"/>
      <c r="H39" s="137"/>
      <c r="I39" s="138"/>
      <c r="J39" s="136" t="s">
        <v>311</v>
      </c>
      <c r="K39" s="137"/>
      <c r="L39" s="137"/>
      <c r="M39" s="137"/>
      <c r="N39" s="138"/>
      <c r="O39" s="136" t="s">
        <v>379</v>
      </c>
      <c r="P39" s="137"/>
      <c r="Q39" s="137"/>
      <c r="R39" s="137"/>
      <c r="S39" s="137"/>
      <c r="T39" s="138"/>
    </row>
    <row r="40" spans="1:20" ht="30" customHeight="1" x14ac:dyDescent="0.25">
      <c r="A40" s="139" t="s">
        <v>377</v>
      </c>
      <c r="B40" s="140"/>
      <c r="C40" s="140"/>
      <c r="D40" s="141"/>
      <c r="E40" s="139" t="s">
        <v>377</v>
      </c>
      <c r="F40" s="140"/>
      <c r="G40" s="140"/>
      <c r="H40" s="140"/>
      <c r="I40" s="141"/>
      <c r="J40" s="139" t="s">
        <v>377</v>
      </c>
      <c r="K40" s="140"/>
      <c r="L40" s="140"/>
      <c r="M40" s="140"/>
      <c r="N40" s="141"/>
      <c r="O40" s="105" t="s">
        <v>271</v>
      </c>
      <c r="P40" s="84"/>
      <c r="Q40" s="106" t="s">
        <v>312</v>
      </c>
      <c r="R40" s="43"/>
      <c r="S40" s="104" t="s">
        <v>272</v>
      </c>
      <c r="T40" s="43"/>
    </row>
    <row r="41" spans="1:20" ht="30" customHeight="1" thickBot="1" x14ac:dyDescent="0.3">
      <c r="A41" s="142"/>
      <c r="B41" s="143"/>
      <c r="C41" s="143"/>
      <c r="D41" s="144"/>
      <c r="E41" s="142"/>
      <c r="F41" s="143"/>
      <c r="G41" s="143"/>
      <c r="H41" s="143"/>
      <c r="I41" s="144"/>
      <c r="J41" s="142"/>
      <c r="K41" s="143"/>
      <c r="L41" s="143"/>
      <c r="M41" s="143"/>
      <c r="N41" s="144"/>
      <c r="O41" s="103" t="s">
        <v>363</v>
      </c>
      <c r="P41" s="87"/>
      <c r="Q41" s="107" t="s">
        <v>360</v>
      </c>
      <c r="R41" s="42"/>
      <c r="S41" s="11" t="s">
        <v>349</v>
      </c>
      <c r="T41" s="42"/>
    </row>
    <row r="42" spans="1:20" ht="37.5" customHeight="1" x14ac:dyDescent="0.25">
      <c r="A42" s="142"/>
      <c r="B42" s="143"/>
      <c r="C42" s="143"/>
      <c r="D42" s="144"/>
      <c r="E42" s="142"/>
      <c r="F42" s="143"/>
      <c r="G42" s="143"/>
      <c r="H42" s="143"/>
      <c r="I42" s="144"/>
      <c r="J42" s="142"/>
      <c r="K42" s="143"/>
      <c r="L42" s="143"/>
      <c r="M42" s="143"/>
      <c r="N42" s="144"/>
      <c r="O42" s="183" t="s">
        <v>374</v>
      </c>
      <c r="P42" s="184"/>
      <c r="Q42" s="184"/>
      <c r="R42" s="184"/>
      <c r="S42" s="184"/>
      <c r="T42" s="185"/>
    </row>
    <row r="43" spans="1:20" ht="37.5" customHeight="1" thickBot="1" x14ac:dyDescent="0.3">
      <c r="A43" s="145"/>
      <c r="B43" s="146"/>
      <c r="C43" s="146"/>
      <c r="D43" s="147"/>
      <c r="E43" s="145"/>
      <c r="F43" s="146"/>
      <c r="G43" s="146"/>
      <c r="H43" s="146"/>
      <c r="I43" s="147"/>
      <c r="J43" s="145"/>
      <c r="K43" s="146"/>
      <c r="L43" s="146"/>
      <c r="M43" s="146"/>
      <c r="N43" s="147"/>
      <c r="O43" s="186"/>
      <c r="P43" s="187"/>
      <c r="Q43" s="187"/>
      <c r="R43" s="187"/>
      <c r="S43" s="187"/>
      <c r="T43" s="188"/>
    </row>
  </sheetData>
  <customSheetViews>
    <customSheetView guid="{969AD2B0-1B65-4190-A545-221E0EEF2434}" showPageBreaks="1" view="pageLayout">
      <selection sqref="A1:XFD1048576"/>
      <pageMargins left="0.7" right="0.7" top="0.75" bottom="0.75" header="0.3" footer="0.3"/>
      <pageSetup paperSize="0" orientation="portrait" horizontalDpi="0" verticalDpi="0" copies="0"/>
    </customSheetView>
  </customSheetViews>
  <mergeCells count="36">
    <mergeCell ref="A39:D39"/>
    <mergeCell ref="O39:T39"/>
    <mergeCell ref="A40:D43"/>
    <mergeCell ref="O42:T43"/>
    <mergeCell ref="E40:I43"/>
    <mergeCell ref="J40:N43"/>
    <mergeCell ref="J39:N39"/>
    <mergeCell ref="E39:I39"/>
    <mergeCell ref="H5:I5"/>
    <mergeCell ref="A1:T1"/>
    <mergeCell ref="P5:Q5"/>
    <mergeCell ref="R5:T5"/>
    <mergeCell ref="N5:O5"/>
    <mergeCell ref="K5:L5"/>
    <mergeCell ref="O2:P2"/>
    <mergeCell ref="Q2:R2"/>
    <mergeCell ref="G2:H2"/>
    <mergeCell ref="A2:B2"/>
    <mergeCell ref="C2:D2"/>
    <mergeCell ref="E2:F2"/>
    <mergeCell ref="S2:T2"/>
    <mergeCell ref="A3:B3"/>
    <mergeCell ref="N3:O3"/>
    <mergeCell ref="C3:F3"/>
    <mergeCell ref="C4:F4"/>
    <mergeCell ref="G3:H3"/>
    <mergeCell ref="G4:H4"/>
    <mergeCell ref="A4:B4"/>
    <mergeCell ref="I3:M3"/>
    <mergeCell ref="I4:M4"/>
    <mergeCell ref="N4:O4"/>
    <mergeCell ref="P3:T3"/>
    <mergeCell ref="P4:T4"/>
    <mergeCell ref="I2:J2"/>
    <mergeCell ref="K2:L2"/>
    <mergeCell ref="M2:N2"/>
  </mergeCells>
  <conditionalFormatting sqref="B7:B27 B38">
    <cfRule type="containsBlanks" priority="40" stopIfTrue="1">
      <formula>LEN(TRIM(B7))=0</formula>
    </cfRule>
    <cfRule type="cellIs" dxfId="1183" priority="41" stopIfTrue="1" operator="equal">
      <formula>0</formula>
    </cfRule>
    <cfRule type="cellIs" dxfId="1182" priority="42" stopIfTrue="1" operator="equal">
      <formula>1</formula>
    </cfRule>
  </conditionalFormatting>
  <conditionalFormatting sqref="R5">
    <cfRule type="cellIs" dxfId="1181" priority="29" stopIfTrue="1" operator="equal">
      <formula>"Failed"</formula>
    </cfRule>
    <cfRule type="cellIs" dxfId="1180" priority="33" stopIfTrue="1" operator="equal">
      <formula>"No Entry"</formula>
    </cfRule>
    <cfRule type="cellIs" dxfId="1179" priority="36" stopIfTrue="1" operator="equal">
      <formula>"Caution"</formula>
    </cfRule>
    <cfRule type="cellIs" dxfId="1178" priority="37" stopIfTrue="1" operator="equal">
      <formula>"Pending"</formula>
    </cfRule>
    <cfRule type="cellIs" dxfId="1177" priority="38" stopIfTrue="1" operator="equal">
      <formula>"Mitigated"</formula>
    </cfRule>
    <cfRule type="cellIs" dxfId="1176" priority="39" stopIfTrue="1" operator="equal">
      <formula>"Passed"</formula>
    </cfRule>
  </conditionalFormatting>
  <conditionalFormatting sqref="E5 B5">
    <cfRule type="cellIs" dxfId="1175" priority="30" operator="equal">
      <formula>"Error"</formula>
    </cfRule>
    <cfRule type="cellIs" dxfId="1174" priority="34" operator="equal">
      <formula>"No Entry"</formula>
    </cfRule>
    <cfRule type="cellIs" dxfId="1173" priority="35" operator="equal">
      <formula>"Pending"</formula>
    </cfRule>
  </conditionalFormatting>
  <conditionalFormatting sqref="C2">
    <cfRule type="cellIs" dxfId="1172" priority="31" operator="equal">
      <formula>"Failed"</formula>
    </cfRule>
    <cfRule type="cellIs" dxfId="1171" priority="32" operator="equal">
      <formula>"Pending"</formula>
    </cfRule>
  </conditionalFormatting>
  <conditionalFormatting sqref="T7:T38">
    <cfRule type="containsBlanks" priority="26" stopIfTrue="1">
      <formula>LEN(TRIM(T7))=0</formula>
    </cfRule>
    <cfRule type="cellIs" dxfId="1170" priority="27" stopIfTrue="1" operator="lessThan">
      <formula>1</formula>
    </cfRule>
    <cfRule type="cellIs" dxfId="1169" priority="28" stopIfTrue="1" operator="equal">
      <formula>1</formula>
    </cfRule>
  </conditionalFormatting>
  <conditionalFormatting sqref="H5">
    <cfRule type="cellIs" dxfId="1168" priority="25" stopIfTrue="1" operator="equal">
      <formula>"No Entry"</formula>
    </cfRule>
  </conditionalFormatting>
  <conditionalFormatting sqref="H5:I5">
    <cfRule type="cellIs" dxfId="1167" priority="23" operator="equal">
      <formula>"Pending"</formula>
    </cfRule>
    <cfRule type="containsBlanks" priority="24" stopIfTrue="1">
      <formula>LEN(TRIM(H5))=0</formula>
    </cfRule>
  </conditionalFormatting>
  <conditionalFormatting sqref="R5:T5">
    <cfRule type="cellIs" dxfId="1166" priority="22" stopIfTrue="1" operator="equal">
      <formula>"Hazardous"</formula>
    </cfRule>
  </conditionalFormatting>
  <conditionalFormatting sqref="G2">
    <cfRule type="cellIs" dxfId="1165" priority="20" operator="equal">
      <formula>"Failed"</formula>
    </cfRule>
    <cfRule type="cellIs" dxfId="1164" priority="21" operator="equal">
      <formula>"Pending"</formula>
    </cfRule>
  </conditionalFormatting>
  <conditionalFormatting sqref="K2">
    <cfRule type="cellIs" dxfId="1163" priority="18" operator="equal">
      <formula>"Failed"</formula>
    </cfRule>
    <cfRule type="cellIs" dxfId="1162" priority="19" operator="equal">
      <formula>"Pending"</formula>
    </cfRule>
  </conditionalFormatting>
  <conditionalFormatting sqref="O2">
    <cfRule type="cellIs" dxfId="1161" priority="16" operator="equal">
      <formula>"Failed"</formula>
    </cfRule>
    <cfRule type="cellIs" dxfId="1160" priority="17" operator="equal">
      <formula>"Pending"</formula>
    </cfRule>
  </conditionalFormatting>
  <conditionalFormatting sqref="S2">
    <cfRule type="cellIs" dxfId="1159" priority="14" operator="equal">
      <formula>"Failed"</formula>
    </cfRule>
    <cfRule type="cellIs" dxfId="1158" priority="15" operator="equal">
      <formula>"Pending"</formula>
    </cfRule>
  </conditionalFormatting>
  <conditionalFormatting sqref="S2:T2">
    <cfRule type="cellIs" dxfId="1157" priority="13" operator="equal">
      <formula>"Passed"</formula>
    </cfRule>
  </conditionalFormatting>
  <conditionalFormatting sqref="D5">
    <cfRule type="cellIs" dxfId="1156" priority="10" operator="equal">
      <formula>"Error"</formula>
    </cfRule>
    <cfRule type="cellIs" dxfId="1155" priority="11" operator="equal">
      <formula>"No Entry"</formula>
    </cfRule>
    <cfRule type="cellIs" dxfId="1154" priority="12" operator="equal">
      <formula>"Pending"</formula>
    </cfRule>
  </conditionalFormatting>
  <conditionalFormatting sqref="F5">
    <cfRule type="cellIs" dxfId="1153" priority="7" operator="equal">
      <formula>"Error"</formula>
    </cfRule>
    <cfRule type="cellIs" dxfId="1152" priority="8" operator="equal">
      <formula>"No Entry"</formula>
    </cfRule>
    <cfRule type="cellIs" dxfId="1151" priority="9" operator="equal">
      <formula>"Pending"</formula>
    </cfRule>
  </conditionalFormatting>
  <conditionalFormatting sqref="K5">
    <cfRule type="cellIs" dxfId="1150" priority="6" stopIfTrue="1" operator="equal">
      <formula>"No Entry"</formula>
    </cfRule>
  </conditionalFormatting>
  <conditionalFormatting sqref="K5:L5">
    <cfRule type="cellIs" dxfId="1149" priority="4" operator="equal">
      <formula>"Pending"</formula>
    </cfRule>
    <cfRule type="containsBlanks" priority="5" stopIfTrue="1">
      <formula>LEN(TRIM(K5))=0</formula>
    </cfRule>
  </conditionalFormatting>
  <conditionalFormatting sqref="N5">
    <cfRule type="cellIs" dxfId="1148" priority="3" stopIfTrue="1" operator="equal">
      <formula>"No Entry"</formula>
    </cfRule>
  </conditionalFormatting>
  <conditionalFormatting sqref="N5:O5">
    <cfRule type="cellIs" dxfId="1147" priority="1" operator="equal">
      <formula>"Pending"</formula>
    </cfRule>
    <cfRule type="containsBlanks" priority="2" stopIfTrue="1">
      <formula>LEN(TRIM(N5))=0</formula>
    </cfRule>
  </conditionalFormatting>
  <hyperlinks>
    <hyperlink ref="A1:T1" location="Summary!A1" display="Service de Génétique CHU Liège (BE/BEL). Tool for Sample Identification / Tracability  KASP Fluo vs. NGS.©"/>
  </hyperlinks>
  <printOptions horizontalCentered="1" verticalCentered="1"/>
  <pageMargins left="0.39370078740157483" right="0.39370078740157483" top="0.39370078740157483" bottom="0.39370078740157483" header="0.19685039370078741" footer="0.19685039370078741"/>
  <pageSetup paperSize="9" scale="48" orientation="landscape" horizontalDpi="0" verticalDpi="0" r:id="rId1"/>
  <headerFooter>
    <oddHeader>&amp;CSample01</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9" sqref="A9"/>
    </sheetView>
  </sheetViews>
  <sheetFormatPr baseColWidth="10" defaultRowHeight="15" x14ac:dyDescent="0.25"/>
  <cols>
    <col min="1" max="1" width="97.85546875" customWidth="1"/>
  </cols>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8"/>
  <sheetViews>
    <sheetView workbookViewId="0">
      <selection activeCell="B26" sqref="B26"/>
    </sheetView>
  </sheetViews>
  <sheetFormatPr baseColWidth="10" defaultRowHeight="15" x14ac:dyDescent="0.25"/>
  <cols>
    <col min="2" max="2" width="42.42578125" bestFit="1" customWidth="1"/>
  </cols>
  <sheetData>
    <row r="1" spans="1:4" x14ac:dyDescent="0.25">
      <c r="A1" t="s">
        <v>6</v>
      </c>
      <c r="B1" t="s">
        <v>270</v>
      </c>
    </row>
    <row r="2" spans="1:4" x14ac:dyDescent="0.25">
      <c r="A2">
        <v>1</v>
      </c>
      <c r="B2" t="s">
        <v>36</v>
      </c>
      <c r="D2" s="4"/>
    </row>
    <row r="3" spans="1:4" x14ac:dyDescent="0.25">
      <c r="A3" s="4">
        <v>2</v>
      </c>
      <c r="B3" t="s">
        <v>13</v>
      </c>
    </row>
    <row r="4" spans="1:4" x14ac:dyDescent="0.25">
      <c r="A4" s="4">
        <v>3</v>
      </c>
      <c r="B4" t="s">
        <v>14</v>
      </c>
    </row>
    <row r="5" spans="1:4" x14ac:dyDescent="0.25">
      <c r="A5" s="4">
        <v>4</v>
      </c>
      <c r="B5" t="s">
        <v>15</v>
      </c>
    </row>
    <row r="6" spans="1:4" x14ac:dyDescent="0.25">
      <c r="A6" s="4">
        <v>5</v>
      </c>
      <c r="B6" t="s">
        <v>16</v>
      </c>
    </row>
    <row r="7" spans="1:4" x14ac:dyDescent="0.25">
      <c r="A7" s="4">
        <v>6</v>
      </c>
      <c r="B7" t="s">
        <v>17</v>
      </c>
    </row>
    <row r="8" spans="1:4" x14ac:dyDescent="0.25">
      <c r="A8" s="4">
        <v>7</v>
      </c>
      <c r="B8" t="s">
        <v>18</v>
      </c>
    </row>
    <row r="9" spans="1:4" x14ac:dyDescent="0.25">
      <c r="A9" s="4">
        <v>8</v>
      </c>
      <c r="B9" t="s">
        <v>19</v>
      </c>
    </row>
    <row r="10" spans="1:4" x14ac:dyDescent="0.25">
      <c r="A10" s="4">
        <v>9</v>
      </c>
      <c r="B10" t="s">
        <v>20</v>
      </c>
    </row>
    <row r="11" spans="1:4" x14ac:dyDescent="0.25">
      <c r="A11" s="4">
        <v>10</v>
      </c>
      <c r="B11" t="s">
        <v>21</v>
      </c>
    </row>
    <row r="12" spans="1:4" x14ac:dyDescent="0.25">
      <c r="A12" s="4">
        <v>11</v>
      </c>
      <c r="B12" t="s">
        <v>22</v>
      </c>
    </row>
    <row r="13" spans="1:4" x14ac:dyDescent="0.25">
      <c r="A13" s="4">
        <v>12</v>
      </c>
      <c r="B13" t="s">
        <v>23</v>
      </c>
    </row>
    <row r="14" spans="1:4" x14ac:dyDescent="0.25">
      <c r="A14" s="4">
        <v>13</v>
      </c>
      <c r="B14" t="s">
        <v>24</v>
      </c>
    </row>
    <row r="15" spans="1:4" x14ac:dyDescent="0.25">
      <c r="A15" s="4">
        <v>14</v>
      </c>
      <c r="B15" t="s">
        <v>25</v>
      </c>
    </row>
    <row r="16" spans="1:4" x14ac:dyDescent="0.25">
      <c r="A16" s="4">
        <v>15</v>
      </c>
      <c r="B16" t="s">
        <v>26</v>
      </c>
    </row>
    <row r="17" spans="1:2" x14ac:dyDescent="0.25">
      <c r="A17" s="4">
        <v>16</v>
      </c>
      <c r="B17" t="s">
        <v>27</v>
      </c>
    </row>
    <row r="18" spans="1:2" x14ac:dyDescent="0.25">
      <c r="A18" s="4">
        <v>17</v>
      </c>
      <c r="B18" t="s">
        <v>28</v>
      </c>
    </row>
    <row r="19" spans="1:2" x14ac:dyDescent="0.25">
      <c r="A19" s="4">
        <v>18</v>
      </c>
      <c r="B19" t="s">
        <v>29</v>
      </c>
    </row>
    <row r="20" spans="1:2" x14ac:dyDescent="0.25">
      <c r="A20" s="4">
        <v>19</v>
      </c>
      <c r="B20" t="s">
        <v>30</v>
      </c>
    </row>
    <row r="21" spans="1:2" x14ac:dyDescent="0.25">
      <c r="A21" s="4">
        <v>20</v>
      </c>
      <c r="B21" t="s">
        <v>31</v>
      </c>
    </row>
    <row r="22" spans="1:2" x14ac:dyDescent="0.25">
      <c r="A22" s="4">
        <v>21</v>
      </c>
      <c r="B22" t="s">
        <v>32</v>
      </c>
    </row>
    <row r="23" spans="1:2" x14ac:dyDescent="0.25">
      <c r="A23" s="4">
        <v>22</v>
      </c>
      <c r="B23" t="s">
        <v>33</v>
      </c>
    </row>
    <row r="24" spans="1:2" x14ac:dyDescent="0.25">
      <c r="A24" s="4">
        <v>23</v>
      </c>
      <c r="B24" t="s">
        <v>34</v>
      </c>
    </row>
    <row r="25" spans="1:2" x14ac:dyDescent="0.25">
      <c r="A25" s="4">
        <v>24</v>
      </c>
      <c r="B25" t="s">
        <v>35</v>
      </c>
    </row>
    <row r="26" spans="1:2" x14ac:dyDescent="0.25">
      <c r="A26" s="4">
        <v>25</v>
      </c>
      <c r="B26" t="s">
        <v>37</v>
      </c>
    </row>
    <row r="27" spans="1:2" x14ac:dyDescent="0.25">
      <c r="A27" s="4">
        <v>26</v>
      </c>
      <c r="B27" t="s">
        <v>38</v>
      </c>
    </row>
    <row r="28" spans="1:2" x14ac:dyDescent="0.25">
      <c r="A28" s="4">
        <v>27</v>
      </c>
      <c r="B28" t="s">
        <v>39</v>
      </c>
    </row>
    <row r="29" spans="1:2" x14ac:dyDescent="0.25">
      <c r="A29" s="4">
        <v>28</v>
      </c>
      <c r="B29" t="s">
        <v>40</v>
      </c>
    </row>
    <row r="30" spans="1:2" x14ac:dyDescent="0.25">
      <c r="A30" s="4">
        <v>29</v>
      </c>
      <c r="B30" t="s">
        <v>41</v>
      </c>
    </row>
    <row r="31" spans="1:2" x14ac:dyDescent="0.25">
      <c r="A31" s="4">
        <v>30</v>
      </c>
      <c r="B31" t="s">
        <v>42</v>
      </c>
    </row>
    <row r="32" spans="1:2" x14ac:dyDescent="0.25">
      <c r="A32" s="4">
        <v>31</v>
      </c>
      <c r="B32" t="s">
        <v>43</v>
      </c>
    </row>
    <row r="33" spans="1:2" x14ac:dyDescent="0.25">
      <c r="A33" s="4">
        <v>32</v>
      </c>
      <c r="B33" t="s">
        <v>44</v>
      </c>
    </row>
    <row r="34" spans="1:2" x14ac:dyDescent="0.25">
      <c r="A34" s="4">
        <v>33</v>
      </c>
      <c r="B34" t="s">
        <v>45</v>
      </c>
    </row>
    <row r="35" spans="1:2" x14ac:dyDescent="0.25">
      <c r="A35" s="4">
        <v>34</v>
      </c>
      <c r="B35" t="s">
        <v>46</v>
      </c>
    </row>
    <row r="36" spans="1:2" x14ac:dyDescent="0.25">
      <c r="A36" s="4">
        <v>35</v>
      </c>
      <c r="B36" t="s">
        <v>47</v>
      </c>
    </row>
    <row r="37" spans="1:2" x14ac:dyDescent="0.25">
      <c r="A37" s="4">
        <v>36</v>
      </c>
      <c r="B37" t="s">
        <v>48</v>
      </c>
    </row>
    <row r="38" spans="1:2" x14ac:dyDescent="0.25">
      <c r="A38" s="4">
        <v>37</v>
      </c>
      <c r="B38" t="s">
        <v>49</v>
      </c>
    </row>
    <row r="39" spans="1:2" x14ac:dyDescent="0.25">
      <c r="A39" s="4">
        <v>38</v>
      </c>
      <c r="B39" t="s">
        <v>50</v>
      </c>
    </row>
    <row r="40" spans="1:2" x14ac:dyDescent="0.25">
      <c r="A40" s="4">
        <v>39</v>
      </c>
      <c r="B40" t="s">
        <v>51</v>
      </c>
    </row>
    <row r="41" spans="1:2" x14ac:dyDescent="0.25">
      <c r="A41" s="4">
        <v>40</v>
      </c>
      <c r="B41" t="s">
        <v>52</v>
      </c>
    </row>
    <row r="42" spans="1:2" x14ac:dyDescent="0.25">
      <c r="A42" s="4">
        <v>41</v>
      </c>
      <c r="B42" t="s">
        <v>53</v>
      </c>
    </row>
    <row r="43" spans="1:2" x14ac:dyDescent="0.25">
      <c r="A43" s="4">
        <v>42</v>
      </c>
      <c r="B43" t="s">
        <v>54</v>
      </c>
    </row>
    <row r="44" spans="1:2" x14ac:dyDescent="0.25">
      <c r="A44" s="4">
        <v>43</v>
      </c>
      <c r="B44" t="s">
        <v>55</v>
      </c>
    </row>
    <row r="45" spans="1:2" x14ac:dyDescent="0.25">
      <c r="A45" s="4">
        <v>44</v>
      </c>
      <c r="B45" t="s">
        <v>56</v>
      </c>
    </row>
    <row r="46" spans="1:2" x14ac:dyDescent="0.25">
      <c r="A46" s="4">
        <v>45</v>
      </c>
      <c r="B46" t="s">
        <v>57</v>
      </c>
    </row>
    <row r="47" spans="1:2" x14ac:dyDescent="0.25">
      <c r="A47" s="4">
        <v>46</v>
      </c>
      <c r="B47" t="s">
        <v>58</v>
      </c>
    </row>
    <row r="48" spans="1:2" x14ac:dyDescent="0.25">
      <c r="A48" s="4">
        <v>47</v>
      </c>
      <c r="B48" t="s">
        <v>59</v>
      </c>
    </row>
    <row r="49" spans="1:2" x14ac:dyDescent="0.25">
      <c r="A49" s="4">
        <v>48</v>
      </c>
      <c r="B49" t="s">
        <v>60</v>
      </c>
    </row>
    <row r="50" spans="1:2" x14ac:dyDescent="0.25">
      <c r="A50" s="4">
        <v>49</v>
      </c>
      <c r="B50" t="s">
        <v>61</v>
      </c>
    </row>
    <row r="51" spans="1:2" x14ac:dyDescent="0.25">
      <c r="A51" s="4">
        <v>50</v>
      </c>
      <c r="B51" t="s">
        <v>62</v>
      </c>
    </row>
    <row r="52" spans="1:2" x14ac:dyDescent="0.25">
      <c r="A52" s="4">
        <v>51</v>
      </c>
      <c r="B52" t="s">
        <v>63</v>
      </c>
    </row>
    <row r="53" spans="1:2" x14ac:dyDescent="0.25">
      <c r="A53" s="4">
        <v>52</v>
      </c>
      <c r="B53" t="s">
        <v>64</v>
      </c>
    </row>
    <row r="54" spans="1:2" x14ac:dyDescent="0.25">
      <c r="A54" s="4">
        <v>53</v>
      </c>
      <c r="B54" t="s">
        <v>65</v>
      </c>
    </row>
    <row r="55" spans="1:2" x14ac:dyDescent="0.25">
      <c r="A55" s="4">
        <v>54</v>
      </c>
      <c r="B55" t="s">
        <v>66</v>
      </c>
    </row>
    <row r="56" spans="1:2" x14ac:dyDescent="0.25">
      <c r="A56" s="4">
        <v>55</v>
      </c>
      <c r="B56" t="s">
        <v>67</v>
      </c>
    </row>
    <row r="57" spans="1:2" x14ac:dyDescent="0.25">
      <c r="A57" s="4">
        <v>56</v>
      </c>
      <c r="B57" t="s">
        <v>68</v>
      </c>
    </row>
    <row r="58" spans="1:2" x14ac:dyDescent="0.25">
      <c r="A58" s="4">
        <v>57</v>
      </c>
      <c r="B58" t="s">
        <v>69</v>
      </c>
    </row>
    <row r="59" spans="1:2" x14ac:dyDescent="0.25">
      <c r="A59" s="4">
        <v>58</v>
      </c>
      <c r="B59" t="s">
        <v>70</v>
      </c>
    </row>
    <row r="60" spans="1:2" x14ac:dyDescent="0.25">
      <c r="A60" s="4">
        <v>59</v>
      </c>
      <c r="B60" t="s">
        <v>71</v>
      </c>
    </row>
    <row r="61" spans="1:2" x14ac:dyDescent="0.25">
      <c r="A61" s="4">
        <v>60</v>
      </c>
      <c r="B61" t="s">
        <v>72</v>
      </c>
    </row>
    <row r="62" spans="1:2" x14ac:dyDescent="0.25">
      <c r="A62" s="4">
        <v>61</v>
      </c>
      <c r="B62" t="s">
        <v>73</v>
      </c>
    </row>
    <row r="63" spans="1:2" x14ac:dyDescent="0.25">
      <c r="A63" s="4">
        <v>62</v>
      </c>
      <c r="B63" t="s">
        <v>74</v>
      </c>
    </row>
    <row r="64" spans="1:2" x14ac:dyDescent="0.25">
      <c r="A64" s="4">
        <v>63</v>
      </c>
      <c r="B64" t="s">
        <v>75</v>
      </c>
    </row>
    <row r="65" spans="1:2" x14ac:dyDescent="0.25">
      <c r="A65" s="4">
        <v>64</v>
      </c>
      <c r="B65" t="s">
        <v>76</v>
      </c>
    </row>
    <row r="66" spans="1:2" x14ac:dyDescent="0.25">
      <c r="A66" s="4">
        <v>65</v>
      </c>
      <c r="B66" t="s">
        <v>77</v>
      </c>
    </row>
    <row r="67" spans="1:2" x14ac:dyDescent="0.25">
      <c r="A67" s="4">
        <v>66</v>
      </c>
      <c r="B67" t="s">
        <v>78</v>
      </c>
    </row>
    <row r="68" spans="1:2" x14ac:dyDescent="0.25">
      <c r="A68" s="4">
        <v>67</v>
      </c>
      <c r="B68" t="s">
        <v>79</v>
      </c>
    </row>
    <row r="69" spans="1:2" x14ac:dyDescent="0.25">
      <c r="A69" s="4">
        <v>68</v>
      </c>
      <c r="B69" t="s">
        <v>80</v>
      </c>
    </row>
    <row r="70" spans="1:2" x14ac:dyDescent="0.25">
      <c r="A70" s="4">
        <v>69</v>
      </c>
      <c r="B70" t="s">
        <v>81</v>
      </c>
    </row>
    <row r="71" spans="1:2" x14ac:dyDescent="0.25">
      <c r="A71" s="4">
        <v>70</v>
      </c>
      <c r="B71" t="s">
        <v>82</v>
      </c>
    </row>
    <row r="72" spans="1:2" x14ac:dyDescent="0.25">
      <c r="A72" s="4">
        <v>71</v>
      </c>
      <c r="B72" t="s">
        <v>83</v>
      </c>
    </row>
    <row r="73" spans="1:2" x14ac:dyDescent="0.25">
      <c r="A73" s="4">
        <v>72</v>
      </c>
      <c r="B73" t="s">
        <v>84</v>
      </c>
    </row>
    <row r="74" spans="1:2" x14ac:dyDescent="0.25">
      <c r="A74" s="4">
        <v>73</v>
      </c>
      <c r="B74" t="s">
        <v>85</v>
      </c>
    </row>
    <row r="75" spans="1:2" x14ac:dyDescent="0.25">
      <c r="A75" s="4">
        <v>74</v>
      </c>
      <c r="B75" t="s">
        <v>86</v>
      </c>
    </row>
    <row r="76" spans="1:2" x14ac:dyDescent="0.25">
      <c r="A76" s="4">
        <v>75</v>
      </c>
      <c r="B76" t="s">
        <v>87</v>
      </c>
    </row>
    <row r="77" spans="1:2" x14ac:dyDescent="0.25">
      <c r="A77" s="4">
        <v>76</v>
      </c>
      <c r="B77" t="s">
        <v>88</v>
      </c>
    </row>
    <row r="78" spans="1:2" x14ac:dyDescent="0.25">
      <c r="A78" s="4">
        <v>77</v>
      </c>
      <c r="B78" t="s">
        <v>89</v>
      </c>
    </row>
    <row r="79" spans="1:2" x14ac:dyDescent="0.25">
      <c r="A79" s="4">
        <v>78</v>
      </c>
      <c r="B79" t="s">
        <v>90</v>
      </c>
    </row>
    <row r="80" spans="1:2" x14ac:dyDescent="0.25">
      <c r="A80" s="4">
        <v>79</v>
      </c>
      <c r="B80" t="s">
        <v>91</v>
      </c>
    </row>
    <row r="81" spans="1:2" x14ac:dyDescent="0.25">
      <c r="A81" s="4">
        <v>80</v>
      </c>
      <c r="B81" t="s">
        <v>92</v>
      </c>
    </row>
    <row r="82" spans="1:2" x14ac:dyDescent="0.25">
      <c r="A82" s="4">
        <v>81</v>
      </c>
      <c r="B82" t="s">
        <v>93</v>
      </c>
    </row>
    <row r="83" spans="1:2" x14ac:dyDescent="0.25">
      <c r="A83" s="4">
        <v>82</v>
      </c>
      <c r="B83" t="s">
        <v>94</v>
      </c>
    </row>
    <row r="84" spans="1:2" x14ac:dyDescent="0.25">
      <c r="A84" s="4">
        <v>83</v>
      </c>
      <c r="B84" t="s">
        <v>95</v>
      </c>
    </row>
    <row r="85" spans="1:2" x14ac:dyDescent="0.25">
      <c r="A85" s="4">
        <v>84</v>
      </c>
      <c r="B85" t="s">
        <v>96</v>
      </c>
    </row>
    <row r="86" spans="1:2" x14ac:dyDescent="0.25">
      <c r="A86" s="4">
        <v>85</v>
      </c>
      <c r="B86" t="s">
        <v>97</v>
      </c>
    </row>
    <row r="87" spans="1:2" x14ac:dyDescent="0.25">
      <c r="A87" s="4">
        <v>86</v>
      </c>
      <c r="B87" t="s">
        <v>98</v>
      </c>
    </row>
    <row r="88" spans="1:2" x14ac:dyDescent="0.25">
      <c r="A88" s="4">
        <v>87</v>
      </c>
      <c r="B88" t="s">
        <v>99</v>
      </c>
    </row>
    <row r="89" spans="1:2" x14ac:dyDescent="0.25">
      <c r="A89" s="4">
        <v>88</v>
      </c>
      <c r="B89" t="s">
        <v>100</v>
      </c>
    </row>
    <row r="90" spans="1:2" x14ac:dyDescent="0.25">
      <c r="A90" s="4">
        <v>89</v>
      </c>
      <c r="B90" t="s">
        <v>101</v>
      </c>
    </row>
    <row r="91" spans="1:2" x14ac:dyDescent="0.25">
      <c r="A91" s="4">
        <v>90</v>
      </c>
      <c r="B91" t="s">
        <v>102</v>
      </c>
    </row>
    <row r="92" spans="1:2" x14ac:dyDescent="0.25">
      <c r="A92" s="4">
        <v>91</v>
      </c>
      <c r="B92" t="s">
        <v>103</v>
      </c>
    </row>
    <row r="93" spans="1:2" x14ac:dyDescent="0.25">
      <c r="A93" s="4">
        <v>92</v>
      </c>
      <c r="B93" t="s">
        <v>104</v>
      </c>
    </row>
    <row r="94" spans="1:2" x14ac:dyDescent="0.25">
      <c r="A94" s="4">
        <v>93</v>
      </c>
      <c r="B94" t="s">
        <v>105</v>
      </c>
    </row>
    <row r="95" spans="1:2" x14ac:dyDescent="0.25">
      <c r="A95" s="4">
        <v>94</v>
      </c>
      <c r="B95" t="s">
        <v>106</v>
      </c>
    </row>
    <row r="96" spans="1:2" x14ac:dyDescent="0.25">
      <c r="A96" s="4">
        <v>95</v>
      </c>
      <c r="B96" t="s">
        <v>107</v>
      </c>
    </row>
    <row r="97" spans="1:2" x14ac:dyDescent="0.25">
      <c r="A97" s="4">
        <v>96</v>
      </c>
      <c r="B97" t="s">
        <v>108</v>
      </c>
    </row>
    <row r="98" spans="1:2" x14ac:dyDescent="0.25">
      <c r="A98" s="4">
        <v>97</v>
      </c>
      <c r="B98" t="s">
        <v>109</v>
      </c>
    </row>
    <row r="99" spans="1:2" x14ac:dyDescent="0.25">
      <c r="A99" s="4">
        <v>98</v>
      </c>
      <c r="B99" t="s">
        <v>110</v>
      </c>
    </row>
    <row r="100" spans="1:2" x14ac:dyDescent="0.25">
      <c r="A100" s="4">
        <v>99</v>
      </c>
      <c r="B100" t="s">
        <v>111</v>
      </c>
    </row>
    <row r="101" spans="1:2" x14ac:dyDescent="0.25">
      <c r="A101" s="4">
        <v>100</v>
      </c>
      <c r="B101" t="s">
        <v>112</v>
      </c>
    </row>
    <row r="102" spans="1:2" x14ac:dyDescent="0.25">
      <c r="A102" s="4">
        <v>101</v>
      </c>
      <c r="B102" t="s">
        <v>113</v>
      </c>
    </row>
    <row r="103" spans="1:2" x14ac:dyDescent="0.25">
      <c r="A103" s="4">
        <v>102</v>
      </c>
      <c r="B103" t="s">
        <v>114</v>
      </c>
    </row>
    <row r="104" spans="1:2" x14ac:dyDescent="0.25">
      <c r="A104" s="4">
        <v>103</v>
      </c>
      <c r="B104" t="s">
        <v>115</v>
      </c>
    </row>
    <row r="105" spans="1:2" x14ac:dyDescent="0.25">
      <c r="A105" s="4">
        <v>104</v>
      </c>
      <c r="B105" t="s">
        <v>116</v>
      </c>
    </row>
    <row r="106" spans="1:2" x14ac:dyDescent="0.25">
      <c r="A106" s="4">
        <v>105</v>
      </c>
      <c r="B106" t="s">
        <v>117</v>
      </c>
    </row>
    <row r="107" spans="1:2" x14ac:dyDescent="0.25">
      <c r="A107" s="4">
        <v>106</v>
      </c>
      <c r="B107" t="s">
        <v>118</v>
      </c>
    </row>
    <row r="108" spans="1:2" x14ac:dyDescent="0.25">
      <c r="A108" s="4">
        <v>107</v>
      </c>
      <c r="B108" t="s">
        <v>119</v>
      </c>
    </row>
    <row r="109" spans="1:2" x14ac:dyDescent="0.25">
      <c r="A109" s="4">
        <v>108</v>
      </c>
      <c r="B109" t="s">
        <v>120</v>
      </c>
    </row>
    <row r="110" spans="1:2" x14ac:dyDescent="0.25">
      <c r="A110" s="4">
        <v>109</v>
      </c>
      <c r="B110" t="s">
        <v>121</v>
      </c>
    </row>
    <row r="111" spans="1:2" x14ac:dyDescent="0.25">
      <c r="A111" s="4">
        <v>110</v>
      </c>
      <c r="B111" t="s">
        <v>122</v>
      </c>
    </row>
    <row r="112" spans="1:2" x14ac:dyDescent="0.25">
      <c r="A112" s="4">
        <v>111</v>
      </c>
      <c r="B112" t="s">
        <v>123</v>
      </c>
    </row>
    <row r="113" spans="1:2" x14ac:dyDescent="0.25">
      <c r="A113" s="4">
        <v>112</v>
      </c>
      <c r="B113" t="s">
        <v>124</v>
      </c>
    </row>
    <row r="114" spans="1:2" x14ac:dyDescent="0.25">
      <c r="A114" s="4">
        <v>113</v>
      </c>
      <c r="B114" t="s">
        <v>125</v>
      </c>
    </row>
    <row r="115" spans="1:2" x14ac:dyDescent="0.25">
      <c r="A115" s="4">
        <v>114</v>
      </c>
      <c r="B115" t="s">
        <v>126</v>
      </c>
    </row>
    <row r="116" spans="1:2" x14ac:dyDescent="0.25">
      <c r="A116" s="4">
        <v>115</v>
      </c>
      <c r="B116" t="s">
        <v>127</v>
      </c>
    </row>
    <row r="117" spans="1:2" x14ac:dyDescent="0.25">
      <c r="A117" s="4">
        <v>116</v>
      </c>
      <c r="B117" t="s">
        <v>128</v>
      </c>
    </row>
    <row r="118" spans="1:2" x14ac:dyDescent="0.25">
      <c r="A118" s="4">
        <v>117</v>
      </c>
      <c r="B118" t="s">
        <v>129</v>
      </c>
    </row>
    <row r="119" spans="1:2" x14ac:dyDescent="0.25">
      <c r="A119" s="4">
        <v>118</v>
      </c>
      <c r="B119" t="s">
        <v>130</v>
      </c>
    </row>
    <row r="120" spans="1:2" x14ac:dyDescent="0.25">
      <c r="A120" s="4">
        <v>119</v>
      </c>
      <c r="B120" t="s">
        <v>131</v>
      </c>
    </row>
    <row r="121" spans="1:2" x14ac:dyDescent="0.25">
      <c r="A121" s="4">
        <v>120</v>
      </c>
      <c r="B121" t="s">
        <v>132</v>
      </c>
    </row>
    <row r="122" spans="1:2" x14ac:dyDescent="0.25">
      <c r="A122" s="4">
        <v>121</v>
      </c>
      <c r="B122" t="s">
        <v>133</v>
      </c>
    </row>
    <row r="123" spans="1:2" x14ac:dyDescent="0.25">
      <c r="A123" s="4">
        <v>122</v>
      </c>
      <c r="B123" t="s">
        <v>134</v>
      </c>
    </row>
    <row r="124" spans="1:2" x14ac:dyDescent="0.25">
      <c r="A124" s="4">
        <v>123</v>
      </c>
      <c r="B124" t="s">
        <v>135</v>
      </c>
    </row>
    <row r="125" spans="1:2" x14ac:dyDescent="0.25">
      <c r="A125" s="4">
        <v>124</v>
      </c>
      <c r="B125" t="s">
        <v>136</v>
      </c>
    </row>
    <row r="126" spans="1:2" x14ac:dyDescent="0.25">
      <c r="A126" s="4">
        <v>125</v>
      </c>
      <c r="B126" t="s">
        <v>137</v>
      </c>
    </row>
    <row r="127" spans="1:2" x14ac:dyDescent="0.25">
      <c r="A127" s="4">
        <v>126</v>
      </c>
      <c r="B127" t="s">
        <v>138</v>
      </c>
    </row>
    <row r="128" spans="1:2" x14ac:dyDescent="0.25">
      <c r="A128" s="4">
        <v>127</v>
      </c>
      <c r="B128" t="s">
        <v>139</v>
      </c>
    </row>
    <row r="129" spans="1:2" x14ac:dyDescent="0.25">
      <c r="A129" s="4">
        <v>128</v>
      </c>
      <c r="B129" t="s">
        <v>140</v>
      </c>
    </row>
    <row r="130" spans="1:2" x14ac:dyDescent="0.25">
      <c r="A130" s="4">
        <v>129</v>
      </c>
      <c r="B130" t="s">
        <v>141</v>
      </c>
    </row>
    <row r="131" spans="1:2" x14ac:dyDescent="0.25">
      <c r="A131" s="4">
        <v>130</v>
      </c>
      <c r="B131" t="s">
        <v>142</v>
      </c>
    </row>
    <row r="132" spans="1:2" x14ac:dyDescent="0.25">
      <c r="A132" s="4">
        <v>131</v>
      </c>
      <c r="B132" t="s">
        <v>143</v>
      </c>
    </row>
    <row r="133" spans="1:2" x14ac:dyDescent="0.25">
      <c r="A133" s="4">
        <v>132</v>
      </c>
      <c r="B133" t="s">
        <v>144</v>
      </c>
    </row>
    <row r="134" spans="1:2" x14ac:dyDescent="0.25">
      <c r="A134" s="4">
        <v>133</v>
      </c>
      <c r="B134" t="s">
        <v>145</v>
      </c>
    </row>
    <row r="135" spans="1:2" x14ac:dyDescent="0.25">
      <c r="A135" s="4">
        <v>134</v>
      </c>
      <c r="B135" t="s">
        <v>146</v>
      </c>
    </row>
    <row r="136" spans="1:2" x14ac:dyDescent="0.25">
      <c r="A136" s="4">
        <v>135</v>
      </c>
      <c r="B136" t="s">
        <v>147</v>
      </c>
    </row>
    <row r="137" spans="1:2" x14ac:dyDescent="0.25">
      <c r="A137" s="4">
        <v>136</v>
      </c>
      <c r="B137" t="s">
        <v>148</v>
      </c>
    </row>
    <row r="138" spans="1:2" x14ac:dyDescent="0.25">
      <c r="A138" s="4">
        <v>137</v>
      </c>
      <c r="B138" t="s">
        <v>149</v>
      </c>
    </row>
    <row r="139" spans="1:2" x14ac:dyDescent="0.25">
      <c r="A139" s="4">
        <v>138</v>
      </c>
      <c r="B139" t="s">
        <v>150</v>
      </c>
    </row>
    <row r="140" spans="1:2" x14ac:dyDescent="0.25">
      <c r="A140" s="4">
        <v>139</v>
      </c>
      <c r="B140" t="s">
        <v>151</v>
      </c>
    </row>
    <row r="141" spans="1:2" x14ac:dyDescent="0.25">
      <c r="A141" s="4">
        <v>140</v>
      </c>
      <c r="B141" t="s">
        <v>152</v>
      </c>
    </row>
    <row r="142" spans="1:2" x14ac:dyDescent="0.25">
      <c r="A142" s="4">
        <v>141</v>
      </c>
      <c r="B142" t="s">
        <v>153</v>
      </c>
    </row>
    <row r="143" spans="1:2" x14ac:dyDescent="0.25">
      <c r="A143" s="4">
        <v>142</v>
      </c>
      <c r="B143" t="s">
        <v>154</v>
      </c>
    </row>
    <row r="144" spans="1:2" x14ac:dyDescent="0.25">
      <c r="A144" s="4">
        <v>143</v>
      </c>
      <c r="B144" t="s">
        <v>155</v>
      </c>
    </row>
    <row r="145" spans="1:2" x14ac:dyDescent="0.25">
      <c r="A145" s="4">
        <v>144</v>
      </c>
      <c r="B145" t="s">
        <v>156</v>
      </c>
    </row>
    <row r="146" spans="1:2" x14ac:dyDescent="0.25">
      <c r="A146" s="4">
        <v>145</v>
      </c>
      <c r="B146" t="s">
        <v>157</v>
      </c>
    </row>
    <row r="147" spans="1:2" x14ac:dyDescent="0.25">
      <c r="A147" s="4">
        <v>146</v>
      </c>
      <c r="B147" t="s">
        <v>158</v>
      </c>
    </row>
    <row r="148" spans="1:2" x14ac:dyDescent="0.25">
      <c r="A148" s="4">
        <v>147</v>
      </c>
      <c r="B148" t="s">
        <v>159</v>
      </c>
    </row>
    <row r="149" spans="1:2" x14ac:dyDescent="0.25">
      <c r="A149" s="4">
        <v>148</v>
      </c>
      <c r="B149" t="s">
        <v>160</v>
      </c>
    </row>
    <row r="150" spans="1:2" x14ac:dyDescent="0.25">
      <c r="A150" s="4">
        <v>149</v>
      </c>
      <c r="B150" t="s">
        <v>161</v>
      </c>
    </row>
    <row r="151" spans="1:2" x14ac:dyDescent="0.25">
      <c r="A151" s="4">
        <v>150</v>
      </c>
      <c r="B151" t="s">
        <v>162</v>
      </c>
    </row>
    <row r="152" spans="1:2" x14ac:dyDescent="0.25">
      <c r="A152" s="4">
        <v>151</v>
      </c>
      <c r="B152" t="s">
        <v>163</v>
      </c>
    </row>
    <row r="153" spans="1:2" x14ac:dyDescent="0.25">
      <c r="A153" s="4">
        <v>152</v>
      </c>
      <c r="B153" t="s">
        <v>164</v>
      </c>
    </row>
    <row r="154" spans="1:2" x14ac:dyDescent="0.25">
      <c r="A154" s="4">
        <v>153</v>
      </c>
      <c r="B154" t="s">
        <v>165</v>
      </c>
    </row>
    <row r="155" spans="1:2" x14ac:dyDescent="0.25">
      <c r="A155" s="4">
        <v>154</v>
      </c>
      <c r="B155" t="s">
        <v>166</v>
      </c>
    </row>
    <row r="156" spans="1:2" x14ac:dyDescent="0.25">
      <c r="A156" s="4">
        <v>155</v>
      </c>
      <c r="B156" t="s">
        <v>167</v>
      </c>
    </row>
    <row r="157" spans="1:2" x14ac:dyDescent="0.25">
      <c r="A157" s="4">
        <v>156</v>
      </c>
      <c r="B157" t="s">
        <v>168</v>
      </c>
    </row>
    <row r="158" spans="1:2" x14ac:dyDescent="0.25">
      <c r="A158" s="4">
        <v>157</v>
      </c>
      <c r="B158" t="s">
        <v>169</v>
      </c>
    </row>
    <row r="159" spans="1:2" x14ac:dyDescent="0.25">
      <c r="A159" s="4">
        <v>158</v>
      </c>
      <c r="B159" t="s">
        <v>170</v>
      </c>
    </row>
    <row r="160" spans="1:2" x14ac:dyDescent="0.25">
      <c r="A160" s="4">
        <v>159</v>
      </c>
      <c r="B160" t="s">
        <v>171</v>
      </c>
    </row>
    <row r="161" spans="1:2" x14ac:dyDescent="0.25">
      <c r="A161" s="4">
        <v>160</v>
      </c>
      <c r="B161" t="s">
        <v>172</v>
      </c>
    </row>
    <row r="162" spans="1:2" x14ac:dyDescent="0.25">
      <c r="A162" s="4">
        <v>161</v>
      </c>
      <c r="B162" t="s">
        <v>173</v>
      </c>
    </row>
    <row r="163" spans="1:2" x14ac:dyDescent="0.25">
      <c r="A163" s="4">
        <v>162</v>
      </c>
      <c r="B163" t="s">
        <v>174</v>
      </c>
    </row>
    <row r="164" spans="1:2" x14ac:dyDescent="0.25">
      <c r="A164" s="4">
        <v>163</v>
      </c>
      <c r="B164" t="s">
        <v>175</v>
      </c>
    </row>
    <row r="165" spans="1:2" x14ac:dyDescent="0.25">
      <c r="A165" s="4">
        <v>164</v>
      </c>
      <c r="B165" t="s">
        <v>176</v>
      </c>
    </row>
    <row r="166" spans="1:2" x14ac:dyDescent="0.25">
      <c r="A166" s="4">
        <v>165</v>
      </c>
      <c r="B166" t="s">
        <v>177</v>
      </c>
    </row>
    <row r="167" spans="1:2" x14ac:dyDescent="0.25">
      <c r="A167" s="4">
        <v>166</v>
      </c>
      <c r="B167" t="s">
        <v>178</v>
      </c>
    </row>
    <row r="168" spans="1:2" x14ac:dyDescent="0.25">
      <c r="A168" s="4">
        <v>167</v>
      </c>
      <c r="B168" t="s">
        <v>179</v>
      </c>
    </row>
    <row r="169" spans="1:2" x14ac:dyDescent="0.25">
      <c r="A169" s="4">
        <v>168</v>
      </c>
      <c r="B169" t="s">
        <v>180</v>
      </c>
    </row>
    <row r="170" spans="1:2" x14ac:dyDescent="0.25">
      <c r="A170" s="4">
        <v>169</v>
      </c>
      <c r="B170" t="s">
        <v>181</v>
      </c>
    </row>
    <row r="171" spans="1:2" x14ac:dyDescent="0.25">
      <c r="A171" s="4">
        <v>170</v>
      </c>
      <c r="B171" t="s">
        <v>182</v>
      </c>
    </row>
    <row r="172" spans="1:2" x14ac:dyDescent="0.25">
      <c r="A172" s="4">
        <v>171</v>
      </c>
      <c r="B172" t="s">
        <v>183</v>
      </c>
    </row>
    <row r="173" spans="1:2" x14ac:dyDescent="0.25">
      <c r="A173" s="4">
        <v>172</v>
      </c>
      <c r="B173" t="s">
        <v>184</v>
      </c>
    </row>
    <row r="174" spans="1:2" x14ac:dyDescent="0.25">
      <c r="A174" s="4">
        <v>173</v>
      </c>
      <c r="B174" t="s">
        <v>185</v>
      </c>
    </row>
    <row r="175" spans="1:2" x14ac:dyDescent="0.25">
      <c r="A175" s="4">
        <v>174</v>
      </c>
      <c r="B175" t="s">
        <v>186</v>
      </c>
    </row>
    <row r="176" spans="1:2" x14ac:dyDescent="0.25">
      <c r="A176" s="4">
        <v>175</v>
      </c>
      <c r="B176" t="s">
        <v>187</v>
      </c>
    </row>
    <row r="177" spans="1:2" x14ac:dyDescent="0.25">
      <c r="A177" s="4">
        <v>176</v>
      </c>
      <c r="B177" t="s">
        <v>188</v>
      </c>
    </row>
    <row r="178" spans="1:2" x14ac:dyDescent="0.25">
      <c r="A178" s="4">
        <v>177</v>
      </c>
      <c r="B178" t="s">
        <v>189</v>
      </c>
    </row>
    <row r="179" spans="1:2" x14ac:dyDescent="0.25">
      <c r="A179" s="4">
        <v>178</v>
      </c>
      <c r="B179" t="s">
        <v>190</v>
      </c>
    </row>
    <row r="180" spans="1:2" x14ac:dyDescent="0.25">
      <c r="A180" s="4">
        <v>179</v>
      </c>
      <c r="B180" t="s">
        <v>191</v>
      </c>
    </row>
    <row r="181" spans="1:2" x14ac:dyDescent="0.25">
      <c r="A181" s="4">
        <v>180</v>
      </c>
      <c r="B181" t="s">
        <v>192</v>
      </c>
    </row>
    <row r="182" spans="1:2" x14ac:dyDescent="0.25">
      <c r="A182" s="4">
        <v>181</v>
      </c>
      <c r="B182" t="s">
        <v>193</v>
      </c>
    </row>
    <row r="183" spans="1:2" x14ac:dyDescent="0.25">
      <c r="A183" s="4">
        <v>182</v>
      </c>
      <c r="B183" t="s">
        <v>194</v>
      </c>
    </row>
    <row r="184" spans="1:2" x14ac:dyDescent="0.25">
      <c r="A184" s="4">
        <v>183</v>
      </c>
      <c r="B184" t="s">
        <v>195</v>
      </c>
    </row>
    <row r="185" spans="1:2" x14ac:dyDescent="0.25">
      <c r="A185" s="4">
        <v>184</v>
      </c>
      <c r="B185" t="s">
        <v>196</v>
      </c>
    </row>
    <row r="186" spans="1:2" x14ac:dyDescent="0.25">
      <c r="A186" s="4">
        <v>185</v>
      </c>
      <c r="B186" t="s">
        <v>197</v>
      </c>
    </row>
    <row r="187" spans="1:2" x14ac:dyDescent="0.25">
      <c r="A187" s="4">
        <v>186</v>
      </c>
      <c r="B187" t="s">
        <v>198</v>
      </c>
    </row>
    <row r="188" spans="1:2" x14ac:dyDescent="0.25">
      <c r="A188" s="4">
        <v>187</v>
      </c>
      <c r="B188" t="s">
        <v>199</v>
      </c>
    </row>
    <row r="189" spans="1:2" x14ac:dyDescent="0.25">
      <c r="A189" s="4">
        <v>188</v>
      </c>
      <c r="B189" t="s">
        <v>200</v>
      </c>
    </row>
    <row r="190" spans="1:2" x14ac:dyDescent="0.25">
      <c r="A190" s="4">
        <v>189</v>
      </c>
      <c r="B190" t="s">
        <v>201</v>
      </c>
    </row>
    <row r="191" spans="1:2" x14ac:dyDescent="0.25">
      <c r="A191" s="4">
        <v>190</v>
      </c>
      <c r="B191" t="s">
        <v>202</v>
      </c>
    </row>
    <row r="192" spans="1:2" x14ac:dyDescent="0.25">
      <c r="A192" s="4">
        <v>191</v>
      </c>
      <c r="B192" t="s">
        <v>203</v>
      </c>
    </row>
    <row r="193" spans="1:2" x14ac:dyDescent="0.25">
      <c r="A193" s="4">
        <v>192</v>
      </c>
      <c r="B193" t="s">
        <v>204</v>
      </c>
    </row>
    <row r="194" spans="1:2" x14ac:dyDescent="0.25">
      <c r="A194" s="4">
        <v>193</v>
      </c>
      <c r="B194" t="s">
        <v>205</v>
      </c>
    </row>
    <row r="195" spans="1:2" x14ac:dyDescent="0.25">
      <c r="A195" s="4">
        <v>194</v>
      </c>
      <c r="B195" t="s">
        <v>206</v>
      </c>
    </row>
    <row r="196" spans="1:2" x14ac:dyDescent="0.25">
      <c r="A196" s="4">
        <v>195</v>
      </c>
      <c r="B196" t="s">
        <v>207</v>
      </c>
    </row>
    <row r="197" spans="1:2" x14ac:dyDescent="0.25">
      <c r="A197" s="4">
        <v>196</v>
      </c>
      <c r="B197" t="s">
        <v>208</v>
      </c>
    </row>
    <row r="198" spans="1:2" x14ac:dyDescent="0.25">
      <c r="A198" s="4">
        <v>197</v>
      </c>
      <c r="B198" t="s">
        <v>209</v>
      </c>
    </row>
    <row r="199" spans="1:2" x14ac:dyDescent="0.25">
      <c r="A199" s="4">
        <v>198</v>
      </c>
      <c r="B199" t="s">
        <v>210</v>
      </c>
    </row>
    <row r="200" spans="1:2" x14ac:dyDescent="0.25">
      <c r="A200" s="4">
        <v>199</v>
      </c>
      <c r="B200" t="s">
        <v>211</v>
      </c>
    </row>
    <row r="201" spans="1:2" x14ac:dyDescent="0.25">
      <c r="A201" s="4">
        <v>200</v>
      </c>
      <c r="B201" t="s">
        <v>212</v>
      </c>
    </row>
    <row r="202" spans="1:2" x14ac:dyDescent="0.25">
      <c r="A202" s="4">
        <v>201</v>
      </c>
      <c r="B202" t="s">
        <v>213</v>
      </c>
    </row>
    <row r="203" spans="1:2" x14ac:dyDescent="0.25">
      <c r="A203" s="4">
        <v>202</v>
      </c>
      <c r="B203" t="s">
        <v>214</v>
      </c>
    </row>
    <row r="204" spans="1:2" x14ac:dyDescent="0.25">
      <c r="A204" s="4">
        <v>203</v>
      </c>
      <c r="B204" t="s">
        <v>215</v>
      </c>
    </row>
    <row r="205" spans="1:2" x14ac:dyDescent="0.25">
      <c r="A205" s="4">
        <v>204</v>
      </c>
      <c r="B205" t="s">
        <v>216</v>
      </c>
    </row>
    <row r="206" spans="1:2" x14ac:dyDescent="0.25">
      <c r="A206" s="4">
        <v>205</v>
      </c>
      <c r="B206" t="s">
        <v>217</v>
      </c>
    </row>
    <row r="207" spans="1:2" x14ac:dyDescent="0.25">
      <c r="A207" s="4">
        <v>206</v>
      </c>
      <c r="B207" t="s">
        <v>218</v>
      </c>
    </row>
    <row r="208" spans="1:2" x14ac:dyDescent="0.25">
      <c r="A208" s="4">
        <v>207</v>
      </c>
      <c r="B208" t="s">
        <v>219</v>
      </c>
    </row>
    <row r="209" spans="1:2" x14ac:dyDescent="0.25">
      <c r="A209" s="4">
        <v>208</v>
      </c>
      <c r="B209" t="s">
        <v>220</v>
      </c>
    </row>
    <row r="210" spans="1:2" x14ac:dyDescent="0.25">
      <c r="A210" s="4">
        <v>209</v>
      </c>
      <c r="B210" t="s">
        <v>221</v>
      </c>
    </row>
    <row r="211" spans="1:2" x14ac:dyDescent="0.25">
      <c r="A211" s="4">
        <v>210</v>
      </c>
      <c r="B211" t="s">
        <v>222</v>
      </c>
    </row>
    <row r="212" spans="1:2" x14ac:dyDescent="0.25">
      <c r="A212" s="4">
        <v>211</v>
      </c>
      <c r="B212" t="s">
        <v>223</v>
      </c>
    </row>
    <row r="213" spans="1:2" x14ac:dyDescent="0.25">
      <c r="A213" s="4">
        <v>212</v>
      </c>
      <c r="B213" t="s">
        <v>224</v>
      </c>
    </row>
    <row r="214" spans="1:2" x14ac:dyDescent="0.25">
      <c r="A214" s="4">
        <v>213</v>
      </c>
      <c r="B214" t="s">
        <v>225</v>
      </c>
    </row>
    <row r="215" spans="1:2" x14ac:dyDescent="0.25">
      <c r="A215" s="4">
        <v>214</v>
      </c>
      <c r="B215" t="s">
        <v>226</v>
      </c>
    </row>
    <row r="216" spans="1:2" x14ac:dyDescent="0.25">
      <c r="A216" s="4">
        <v>215</v>
      </c>
      <c r="B216" t="s">
        <v>227</v>
      </c>
    </row>
    <row r="217" spans="1:2" x14ac:dyDescent="0.25">
      <c r="A217" s="4">
        <v>216</v>
      </c>
      <c r="B217" t="s">
        <v>228</v>
      </c>
    </row>
    <row r="218" spans="1:2" x14ac:dyDescent="0.25">
      <c r="A218" s="4">
        <v>217</v>
      </c>
      <c r="B218" t="s">
        <v>229</v>
      </c>
    </row>
    <row r="219" spans="1:2" x14ac:dyDescent="0.25">
      <c r="A219" s="4">
        <v>218</v>
      </c>
      <c r="B219" t="s">
        <v>230</v>
      </c>
    </row>
    <row r="220" spans="1:2" x14ac:dyDescent="0.25">
      <c r="A220" s="4">
        <v>219</v>
      </c>
      <c r="B220" t="s">
        <v>231</v>
      </c>
    </row>
    <row r="221" spans="1:2" x14ac:dyDescent="0.25">
      <c r="A221" s="4">
        <v>220</v>
      </c>
      <c r="B221" t="s">
        <v>232</v>
      </c>
    </row>
    <row r="222" spans="1:2" x14ac:dyDescent="0.25">
      <c r="A222" s="4">
        <v>221</v>
      </c>
      <c r="B222" t="s">
        <v>233</v>
      </c>
    </row>
    <row r="223" spans="1:2" x14ac:dyDescent="0.25">
      <c r="A223" s="4">
        <v>222</v>
      </c>
      <c r="B223" t="s">
        <v>234</v>
      </c>
    </row>
    <row r="224" spans="1:2" x14ac:dyDescent="0.25">
      <c r="A224" s="4">
        <v>223</v>
      </c>
      <c r="B224" t="s">
        <v>235</v>
      </c>
    </row>
    <row r="225" spans="1:2" x14ac:dyDescent="0.25">
      <c r="A225" s="4">
        <v>224</v>
      </c>
      <c r="B225" t="s">
        <v>236</v>
      </c>
    </row>
    <row r="226" spans="1:2" x14ac:dyDescent="0.25">
      <c r="A226" s="4">
        <v>225</v>
      </c>
      <c r="B226" t="s">
        <v>237</v>
      </c>
    </row>
    <row r="227" spans="1:2" x14ac:dyDescent="0.25">
      <c r="A227" s="4">
        <v>226</v>
      </c>
      <c r="B227" t="s">
        <v>238</v>
      </c>
    </row>
    <row r="228" spans="1:2" x14ac:dyDescent="0.25">
      <c r="A228" s="4">
        <v>227</v>
      </c>
      <c r="B228" t="s">
        <v>239</v>
      </c>
    </row>
    <row r="229" spans="1:2" x14ac:dyDescent="0.25">
      <c r="A229" s="4">
        <v>228</v>
      </c>
      <c r="B229" t="s">
        <v>240</v>
      </c>
    </row>
    <row r="230" spans="1:2" x14ac:dyDescent="0.25">
      <c r="A230" s="4">
        <v>229</v>
      </c>
      <c r="B230" t="s">
        <v>241</v>
      </c>
    </row>
    <row r="231" spans="1:2" x14ac:dyDescent="0.25">
      <c r="A231" s="4">
        <v>230</v>
      </c>
      <c r="B231" t="s">
        <v>242</v>
      </c>
    </row>
    <row r="232" spans="1:2" x14ac:dyDescent="0.25">
      <c r="A232" s="4">
        <v>231</v>
      </c>
      <c r="B232" t="s">
        <v>243</v>
      </c>
    </row>
    <row r="233" spans="1:2" x14ac:dyDescent="0.25">
      <c r="A233" s="4">
        <v>232</v>
      </c>
      <c r="B233" t="s">
        <v>244</v>
      </c>
    </row>
    <row r="234" spans="1:2" x14ac:dyDescent="0.25">
      <c r="A234" s="4">
        <v>233</v>
      </c>
      <c r="B234" t="s">
        <v>245</v>
      </c>
    </row>
    <row r="235" spans="1:2" x14ac:dyDescent="0.25">
      <c r="A235" s="4">
        <v>234</v>
      </c>
      <c r="B235" t="s">
        <v>246</v>
      </c>
    </row>
    <row r="236" spans="1:2" x14ac:dyDescent="0.25">
      <c r="A236" s="4">
        <v>235</v>
      </c>
      <c r="B236" t="s">
        <v>247</v>
      </c>
    </row>
    <row r="237" spans="1:2" x14ac:dyDescent="0.25">
      <c r="A237" s="4">
        <v>236</v>
      </c>
      <c r="B237" t="s">
        <v>248</v>
      </c>
    </row>
    <row r="238" spans="1:2" x14ac:dyDescent="0.25">
      <c r="A238" s="4">
        <v>237</v>
      </c>
      <c r="B238" t="s">
        <v>249</v>
      </c>
    </row>
    <row r="239" spans="1:2" x14ac:dyDescent="0.25">
      <c r="A239" s="4">
        <v>238</v>
      </c>
      <c r="B239" t="s">
        <v>250</v>
      </c>
    </row>
    <row r="240" spans="1:2" x14ac:dyDescent="0.25">
      <c r="A240" s="4">
        <v>239</v>
      </c>
      <c r="B240" t="s">
        <v>251</v>
      </c>
    </row>
    <row r="241" spans="1:2" x14ac:dyDescent="0.25">
      <c r="A241" s="4">
        <v>240</v>
      </c>
      <c r="B241" t="s">
        <v>252</v>
      </c>
    </row>
    <row r="242" spans="1:2" x14ac:dyDescent="0.25">
      <c r="A242" s="4">
        <v>241</v>
      </c>
      <c r="B242" t="s">
        <v>253</v>
      </c>
    </row>
    <row r="243" spans="1:2" x14ac:dyDescent="0.25">
      <c r="A243" s="4">
        <v>242</v>
      </c>
      <c r="B243" t="s">
        <v>254</v>
      </c>
    </row>
    <row r="244" spans="1:2" x14ac:dyDescent="0.25">
      <c r="A244" s="4">
        <v>243</v>
      </c>
      <c r="B244" t="s">
        <v>255</v>
      </c>
    </row>
    <row r="245" spans="1:2" x14ac:dyDescent="0.25">
      <c r="A245" s="4">
        <v>244</v>
      </c>
      <c r="B245" t="s">
        <v>256</v>
      </c>
    </row>
    <row r="246" spans="1:2" x14ac:dyDescent="0.25">
      <c r="A246" s="4">
        <v>245</v>
      </c>
      <c r="B246" t="s">
        <v>257</v>
      </c>
    </row>
    <row r="247" spans="1:2" x14ac:dyDescent="0.25">
      <c r="A247" s="4">
        <v>246</v>
      </c>
      <c r="B247" t="s">
        <v>258</v>
      </c>
    </row>
    <row r="248" spans="1:2" x14ac:dyDescent="0.25">
      <c r="A248" s="4">
        <v>247</v>
      </c>
      <c r="B248" t="s">
        <v>259</v>
      </c>
    </row>
    <row r="249" spans="1:2" x14ac:dyDescent="0.25">
      <c r="A249" s="4">
        <v>248</v>
      </c>
      <c r="B249" t="s">
        <v>260</v>
      </c>
    </row>
    <row r="250" spans="1:2" x14ac:dyDescent="0.25">
      <c r="A250" s="4">
        <v>249</v>
      </c>
      <c r="B250" t="s">
        <v>261</v>
      </c>
    </row>
    <row r="251" spans="1:2" x14ac:dyDescent="0.25">
      <c r="A251" s="4">
        <v>250</v>
      </c>
      <c r="B251" t="s">
        <v>262</v>
      </c>
    </row>
    <row r="252" spans="1:2" x14ac:dyDescent="0.25">
      <c r="A252" s="4">
        <v>251</v>
      </c>
      <c r="B252" t="s">
        <v>263</v>
      </c>
    </row>
    <row r="253" spans="1:2" x14ac:dyDescent="0.25">
      <c r="A253" s="4">
        <v>252</v>
      </c>
      <c r="B253" t="s">
        <v>264</v>
      </c>
    </row>
    <row r="254" spans="1:2" x14ac:dyDescent="0.25">
      <c r="A254" s="4">
        <v>253</v>
      </c>
      <c r="B254" t="s">
        <v>265</v>
      </c>
    </row>
    <row r="255" spans="1:2" x14ac:dyDescent="0.25">
      <c r="A255" s="4">
        <v>254</v>
      </c>
      <c r="B255" t="s">
        <v>266</v>
      </c>
    </row>
    <row r="256" spans="1:2" x14ac:dyDescent="0.25">
      <c r="A256" s="4">
        <v>255</v>
      </c>
      <c r="B256" t="s">
        <v>267</v>
      </c>
    </row>
    <row r="257" spans="1:2" x14ac:dyDescent="0.25">
      <c r="A257" s="4">
        <v>256</v>
      </c>
      <c r="B257" t="s">
        <v>268</v>
      </c>
    </row>
    <row r="258" spans="1:2" x14ac:dyDescent="0.25">
      <c r="A258" s="4">
        <v>257</v>
      </c>
      <c r="B258" t="s">
        <v>269</v>
      </c>
    </row>
  </sheetData>
  <sheetProtection password="DD5B" sheet="1" objects="1" scenarios="1"/>
  <customSheetViews>
    <customSheetView guid="{969AD2B0-1B65-4190-A545-221E0EEF2434}">
      <selection activeCell="B2" sqref="B2"/>
      <pageMargins left="0.7" right="0.7" top="0.75" bottom="0.75" header="0.3" footer="0.3"/>
    </customSheetView>
  </customSheetView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D11" sqref="D11"/>
    </sheetView>
  </sheetViews>
  <sheetFormatPr baseColWidth="10" defaultRowHeight="15" x14ac:dyDescent="0.25"/>
  <cols>
    <col min="1" max="1" width="31" bestFit="1" customWidth="1"/>
    <col min="2" max="2" width="13.140625" bestFit="1" customWidth="1"/>
  </cols>
  <sheetData>
    <row r="1" spans="1:2" ht="18.75" x14ac:dyDescent="0.25">
      <c r="A1" s="34" t="s">
        <v>357</v>
      </c>
      <c r="B1" s="34" t="s">
        <v>358</v>
      </c>
    </row>
    <row r="2" spans="1:2" s="4" customFormat="1" ht="18.75" x14ac:dyDescent="0.25">
      <c r="A2" s="34" t="s">
        <v>356</v>
      </c>
      <c r="B2" s="111" t="s">
        <v>356</v>
      </c>
    </row>
    <row r="3" spans="1:2" s="4" customFormat="1" ht="18.75" x14ac:dyDescent="0.25">
      <c r="A3" s="34" t="s">
        <v>355</v>
      </c>
      <c r="B3" s="35" t="s">
        <v>355</v>
      </c>
    </row>
    <row r="4" spans="1:2" ht="18.75" x14ac:dyDescent="0.25">
      <c r="A4" s="34" t="s">
        <v>365</v>
      </c>
      <c r="B4" s="112" t="s">
        <v>271</v>
      </c>
    </row>
    <row r="5" spans="1:2" ht="18.75" x14ac:dyDescent="0.25">
      <c r="A5" s="34" t="s">
        <v>364</v>
      </c>
      <c r="B5" s="101" t="s">
        <v>363</v>
      </c>
    </row>
    <row r="6" spans="1:2" ht="18.75" x14ac:dyDescent="0.25">
      <c r="A6" s="34" t="s">
        <v>362</v>
      </c>
      <c r="B6" s="115" t="s">
        <v>312</v>
      </c>
    </row>
    <row r="7" spans="1:2" s="4" customFormat="1" ht="18.75" x14ac:dyDescent="0.25">
      <c r="A7" s="34" t="s">
        <v>359</v>
      </c>
      <c r="B7" s="113" t="s">
        <v>360</v>
      </c>
    </row>
    <row r="8" spans="1:2" ht="18.75" x14ac:dyDescent="0.25">
      <c r="A8" s="36" t="s">
        <v>361</v>
      </c>
      <c r="B8" s="114" t="s">
        <v>272</v>
      </c>
    </row>
  </sheetData>
  <sheetProtection password="DD5B"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60" zoomScaleNormal="70" zoomScalePageLayoutView="50" workbookViewId="0">
      <selection sqref="A1:T1"/>
    </sheetView>
  </sheetViews>
  <sheetFormatPr baseColWidth="10" defaultRowHeight="15" x14ac:dyDescent="0.25"/>
  <cols>
    <col min="1" max="20" width="14.28515625" style="5" customWidth="1"/>
    <col min="21" max="16384" width="11.42578125" style="5"/>
  </cols>
  <sheetData>
    <row r="1" spans="1:20" ht="27" customHeight="1" thickBot="1" x14ac:dyDescent="0.3">
      <c r="A1" s="176" t="s">
        <v>370</v>
      </c>
      <c r="B1" s="176"/>
      <c r="C1" s="176"/>
      <c r="D1" s="176"/>
      <c r="E1" s="176"/>
      <c r="F1" s="176"/>
      <c r="G1" s="176"/>
      <c r="H1" s="176"/>
      <c r="I1" s="176"/>
      <c r="J1" s="176"/>
      <c r="K1" s="176"/>
      <c r="L1" s="176"/>
      <c r="M1" s="176"/>
      <c r="N1" s="176"/>
      <c r="O1" s="176"/>
      <c r="P1" s="176"/>
      <c r="Q1" s="176"/>
      <c r="R1" s="176"/>
      <c r="S1" s="176"/>
      <c r="T1" s="176"/>
    </row>
    <row r="2" spans="1:20" s="15" customFormat="1" ht="22.5" customHeight="1" thickBot="1" x14ac:dyDescent="0.3">
      <c r="A2" s="169" t="s">
        <v>10</v>
      </c>
      <c r="B2" s="170"/>
      <c r="C2" s="171" t="str">
        <f>IF(UserData!C9="Passed",UserData!C4,UserData!C9)</f>
        <v>Pending</v>
      </c>
      <c r="D2" s="173"/>
      <c r="E2" s="169" t="s">
        <v>11</v>
      </c>
      <c r="F2" s="170"/>
      <c r="G2" s="171" t="str">
        <f>IF(UserData!C9="Passed",UserData!C5,UserData!C9)</f>
        <v>Pending</v>
      </c>
      <c r="H2" s="173"/>
      <c r="I2" s="169" t="s">
        <v>381</v>
      </c>
      <c r="J2" s="170"/>
      <c r="K2" s="171" t="str">
        <f>IF(UserData!C9="Passed",UserData!C6,UserData!C9)</f>
        <v>Pending</v>
      </c>
      <c r="L2" s="173"/>
      <c r="M2" s="169" t="s">
        <v>12</v>
      </c>
      <c r="N2" s="170"/>
      <c r="O2" s="171" t="str">
        <f>IF(UserData!C9="Passed",UserData!C7,UserData!C9)</f>
        <v>Pending</v>
      </c>
      <c r="P2" s="173"/>
      <c r="Q2" s="169" t="s">
        <v>352</v>
      </c>
      <c r="R2" s="170"/>
      <c r="S2" s="171" t="str">
        <f>UserData!C9</f>
        <v>Pending</v>
      </c>
      <c r="T2" s="173"/>
    </row>
    <row r="3" spans="1:20" s="15" customFormat="1" ht="22.5" customHeight="1" thickBot="1" x14ac:dyDescent="0.3">
      <c r="A3" s="169" t="s">
        <v>2</v>
      </c>
      <c r="B3" s="170"/>
      <c r="C3" s="171"/>
      <c r="D3" s="172"/>
      <c r="E3" s="172"/>
      <c r="F3" s="173"/>
      <c r="G3" s="169" t="s">
        <v>3</v>
      </c>
      <c r="H3" s="170"/>
      <c r="I3" s="171"/>
      <c r="J3" s="172"/>
      <c r="K3" s="172"/>
      <c r="L3" s="172"/>
      <c r="M3" s="173"/>
      <c r="N3" s="169" t="s">
        <v>345</v>
      </c>
      <c r="O3" s="170"/>
      <c r="P3" s="171"/>
      <c r="Q3" s="172"/>
      <c r="R3" s="172"/>
      <c r="S3" s="172"/>
      <c r="T3" s="173"/>
    </row>
    <row r="4" spans="1:20" s="15" customFormat="1" ht="22.5" customHeight="1" thickBot="1" x14ac:dyDescent="0.3">
      <c r="A4" s="169" t="s">
        <v>282</v>
      </c>
      <c r="B4" s="170"/>
      <c r="C4" s="171"/>
      <c r="D4" s="172"/>
      <c r="E4" s="172"/>
      <c r="F4" s="173"/>
      <c r="G4" s="169" t="s">
        <v>0</v>
      </c>
      <c r="H4" s="170"/>
      <c r="I4" s="171"/>
      <c r="J4" s="172"/>
      <c r="K4" s="172"/>
      <c r="L4" s="172"/>
      <c r="M4" s="173"/>
      <c r="N4" s="169" t="s">
        <v>1</v>
      </c>
      <c r="O4" s="170"/>
      <c r="P4" s="171"/>
      <c r="Q4" s="172"/>
      <c r="R4" s="172"/>
      <c r="S4" s="172"/>
      <c r="T4" s="173"/>
    </row>
    <row r="5" spans="1:20" s="29" customFormat="1" ht="22.5" customHeight="1" thickBot="1" x14ac:dyDescent="0.3">
      <c r="A5" s="100" t="s">
        <v>274</v>
      </c>
      <c r="B5" s="110" t="str">
        <f>IF(UserData!C9&lt;&gt;"Passed",UserData!C9,IF(COUNTIF(B7:B38,"")=32,"No Entry",IF(COUNTIF(B7:B38,"")+COUNTIF(B7:B38,1)+COUNTIF(B7:B38,0)&lt;&gt;32,"Error",SUM(B7:B38)/(32-COUNTIF(B7:B38,"")))))</f>
        <v>Pending</v>
      </c>
      <c r="C5" s="102" t="s">
        <v>271</v>
      </c>
      <c r="D5" s="120" t="str">
        <f>IF(S2&lt;&gt;"Passed",S2,IF($B5="No Entry","No Entry",COUNTIF(B7:B38,1)))</f>
        <v>Pending</v>
      </c>
      <c r="E5" s="97" t="s">
        <v>272</v>
      </c>
      <c r="F5" s="120" t="str">
        <f>IF(S2&lt;&gt;"Passed",S2,IF($B5="No Entry","No Entry",COUNTIF(B7:B38,0)))</f>
        <v>Pending</v>
      </c>
      <c r="G5" s="108" t="s">
        <v>366</v>
      </c>
      <c r="H5" s="174" t="str">
        <f>IF(S2&lt;&gt;"Passed",S2,IF(B5="No Entry","No Entry",1000000000*PRODUCT(I7:I38)))</f>
        <v>Pending</v>
      </c>
      <c r="I5" s="175"/>
      <c r="J5" s="109" t="s">
        <v>367</v>
      </c>
      <c r="K5" s="182" t="str">
        <f>IF(S2&lt;&gt;"Passed",S2,IF(B5="No Entry","No Entry",1000000000*PRODUCT(J7:J38)))</f>
        <v>Pending</v>
      </c>
      <c r="L5" s="175"/>
      <c r="M5" s="102" t="s">
        <v>368</v>
      </c>
      <c r="N5" s="182" t="str">
        <f>IF(S2&lt;&gt;"Passed",S2,IF(B5="No Entry","No Entry",1000000000*PRODUCT(T7:T38)))</f>
        <v>Pending</v>
      </c>
      <c r="O5" s="175"/>
      <c r="P5" s="177" t="s">
        <v>354</v>
      </c>
      <c r="Q5" s="178"/>
      <c r="R5" s="179" t="str">
        <f>IF(S2&lt;&gt;"Passed",S2,IF(B5="No Entry","No Entry",IF(N5&lt;=1000,"Passed",IF(N5&lt;=10000,"Mitigated",IF(N5&lt;=100000,"Caution",IF(N5&lt;=1000000,"Hazardous","Failed"))))))</f>
        <v>Pending</v>
      </c>
      <c r="S5" s="180"/>
      <c r="T5" s="181"/>
    </row>
    <row r="6" spans="1:20" ht="22.5" customHeight="1" thickBot="1" x14ac:dyDescent="0.3">
      <c r="A6" s="16" t="s">
        <v>6</v>
      </c>
      <c r="B6" s="101" t="s">
        <v>7</v>
      </c>
      <c r="C6" s="98" t="s">
        <v>4</v>
      </c>
      <c r="D6" s="99" t="s">
        <v>5</v>
      </c>
      <c r="E6" s="94" t="s">
        <v>318</v>
      </c>
      <c r="F6" s="91" t="s">
        <v>333</v>
      </c>
      <c r="G6" s="94" t="s">
        <v>320</v>
      </c>
      <c r="H6" s="91" t="s">
        <v>334</v>
      </c>
      <c r="I6" s="94" t="s">
        <v>346</v>
      </c>
      <c r="J6" s="91" t="s">
        <v>347</v>
      </c>
      <c r="K6" s="94" t="s">
        <v>321</v>
      </c>
      <c r="L6" s="95" t="s">
        <v>322</v>
      </c>
      <c r="M6" s="95" t="s">
        <v>323</v>
      </c>
      <c r="N6" s="95" t="s">
        <v>319</v>
      </c>
      <c r="O6" s="95" t="s">
        <v>350</v>
      </c>
      <c r="P6" s="96" t="s">
        <v>351</v>
      </c>
      <c r="Q6" s="92" t="s">
        <v>8</v>
      </c>
      <c r="R6" s="93" t="s">
        <v>9</v>
      </c>
      <c r="S6" s="91" t="s">
        <v>348</v>
      </c>
      <c r="T6" s="101" t="s">
        <v>369</v>
      </c>
    </row>
    <row r="7" spans="1:20" ht="22.5" customHeight="1" x14ac:dyDescent="0.25">
      <c r="A7" s="17">
        <v>1</v>
      </c>
      <c r="B7" s="17" t="str">
        <f>IF(OR(C7="",E7="",F7="",S$2&lt;&gt;"Passed"),"",IF(E7=F7,1,0))</f>
        <v/>
      </c>
      <c r="C7" s="7"/>
      <c r="D7" s="84"/>
      <c r="E7" s="7"/>
      <c r="F7" s="84"/>
      <c r="G7" s="7"/>
      <c r="H7" s="84"/>
      <c r="I7" s="30"/>
      <c r="J7" s="30"/>
      <c r="K7" s="121"/>
      <c r="L7" s="86"/>
      <c r="M7" s="86"/>
      <c r="N7" s="83"/>
      <c r="O7" s="86"/>
      <c r="P7" s="88"/>
      <c r="Q7" s="7"/>
      <c r="R7" s="83"/>
      <c r="S7" s="84"/>
      <c r="T7" s="17" t="str">
        <f>IF(ISNUMBER(B7),IF(E7=F7,I7,1),"")</f>
        <v/>
      </c>
    </row>
    <row r="8" spans="1:20" ht="22.5" customHeight="1" x14ac:dyDescent="0.25">
      <c r="A8" s="18">
        <v>2</v>
      </c>
      <c r="B8" s="18" t="str">
        <f t="shared" ref="B8:B38" si="0">IF(OR(C8="",E8="",F8="",S$2&lt;&gt;"Passed"),"",IF(E8=F8,1,0))</f>
        <v/>
      </c>
      <c r="C8" s="8"/>
      <c r="D8" s="9"/>
      <c r="E8" s="8"/>
      <c r="F8" s="9"/>
      <c r="G8" s="8"/>
      <c r="H8" s="9"/>
      <c r="I8" s="31"/>
      <c r="J8" s="31"/>
      <c r="K8" s="122"/>
      <c r="L8" s="123"/>
      <c r="M8" s="123"/>
      <c r="N8" s="6"/>
      <c r="O8" s="123"/>
      <c r="P8" s="127"/>
      <c r="Q8" s="8"/>
      <c r="R8" s="6"/>
      <c r="S8" s="9"/>
      <c r="T8" s="18" t="str">
        <f t="shared" ref="T8:T38" si="1">IF(ISNUMBER(B8),IF(E8=F8,I8,1),"")</f>
        <v/>
      </c>
    </row>
    <row r="9" spans="1:20" ht="22.5" customHeight="1" x14ac:dyDescent="0.25">
      <c r="A9" s="19">
        <v>3</v>
      </c>
      <c r="B9" s="19" t="str">
        <f t="shared" si="0"/>
        <v/>
      </c>
      <c r="C9" s="10"/>
      <c r="D9" s="90"/>
      <c r="E9" s="10"/>
      <c r="F9" s="90"/>
      <c r="G9" s="10"/>
      <c r="H9" s="90"/>
      <c r="I9" s="32"/>
      <c r="J9" s="32"/>
      <c r="K9" s="124"/>
      <c r="L9" s="85"/>
      <c r="M9" s="85"/>
      <c r="N9" s="82"/>
      <c r="O9" s="85"/>
      <c r="P9" s="89"/>
      <c r="Q9" s="10"/>
      <c r="R9" s="82"/>
      <c r="S9" s="90"/>
      <c r="T9" s="19" t="str">
        <f t="shared" si="1"/>
        <v/>
      </c>
    </row>
    <row r="10" spans="1:20" ht="22.5" customHeight="1" x14ac:dyDescent="0.25">
      <c r="A10" s="18">
        <v>4</v>
      </c>
      <c r="B10" s="18" t="str">
        <f t="shared" si="0"/>
        <v/>
      </c>
      <c r="C10" s="8"/>
      <c r="D10" s="9"/>
      <c r="E10" s="8"/>
      <c r="F10" s="9"/>
      <c r="G10" s="8"/>
      <c r="H10" s="9"/>
      <c r="I10" s="31"/>
      <c r="J10" s="31"/>
      <c r="K10" s="122"/>
      <c r="L10" s="123"/>
      <c r="M10" s="123"/>
      <c r="N10" s="6"/>
      <c r="O10" s="123"/>
      <c r="P10" s="127"/>
      <c r="Q10" s="8"/>
      <c r="R10" s="6"/>
      <c r="S10" s="9"/>
      <c r="T10" s="18" t="str">
        <f t="shared" si="1"/>
        <v/>
      </c>
    </row>
    <row r="11" spans="1:20" ht="22.5" customHeight="1" x14ac:dyDescent="0.25">
      <c r="A11" s="19">
        <v>5</v>
      </c>
      <c r="B11" s="19" t="str">
        <f t="shared" si="0"/>
        <v/>
      </c>
      <c r="C11" s="10"/>
      <c r="D11" s="90"/>
      <c r="E11" s="10"/>
      <c r="F11" s="90"/>
      <c r="G11" s="10"/>
      <c r="H11" s="90"/>
      <c r="I11" s="32"/>
      <c r="J11" s="32"/>
      <c r="K11" s="124"/>
      <c r="L11" s="85"/>
      <c r="M11" s="85"/>
      <c r="N11" s="82"/>
      <c r="O11" s="85"/>
      <c r="P11" s="89"/>
      <c r="Q11" s="10"/>
      <c r="R11" s="82"/>
      <c r="S11" s="90"/>
      <c r="T11" s="19" t="str">
        <f t="shared" si="1"/>
        <v/>
      </c>
    </row>
    <row r="12" spans="1:20" ht="22.5" customHeight="1" x14ac:dyDescent="0.25">
      <c r="A12" s="18">
        <v>6</v>
      </c>
      <c r="B12" s="18" t="str">
        <f t="shared" si="0"/>
        <v/>
      </c>
      <c r="C12" s="8"/>
      <c r="D12" s="9"/>
      <c r="E12" s="8"/>
      <c r="F12" s="9"/>
      <c r="G12" s="8"/>
      <c r="H12" s="9"/>
      <c r="I12" s="31"/>
      <c r="J12" s="31"/>
      <c r="K12" s="122"/>
      <c r="L12" s="123"/>
      <c r="M12" s="123"/>
      <c r="N12" s="6"/>
      <c r="O12" s="123"/>
      <c r="P12" s="127"/>
      <c r="Q12" s="8"/>
      <c r="R12" s="6"/>
      <c r="S12" s="9"/>
      <c r="T12" s="18" t="str">
        <f t="shared" si="1"/>
        <v/>
      </c>
    </row>
    <row r="13" spans="1:20" ht="22.5" customHeight="1" x14ac:dyDescent="0.25">
      <c r="A13" s="19">
        <v>7</v>
      </c>
      <c r="B13" s="19" t="str">
        <f t="shared" si="0"/>
        <v/>
      </c>
      <c r="C13" s="10"/>
      <c r="D13" s="90"/>
      <c r="E13" s="10"/>
      <c r="F13" s="90"/>
      <c r="G13" s="10"/>
      <c r="H13" s="90"/>
      <c r="I13" s="32"/>
      <c r="J13" s="32"/>
      <c r="K13" s="124"/>
      <c r="L13" s="85"/>
      <c r="M13" s="85"/>
      <c r="N13" s="82"/>
      <c r="O13" s="85"/>
      <c r="P13" s="89"/>
      <c r="Q13" s="10"/>
      <c r="R13" s="82"/>
      <c r="S13" s="90"/>
      <c r="T13" s="19" t="str">
        <f t="shared" si="1"/>
        <v/>
      </c>
    </row>
    <row r="14" spans="1:20" ht="22.5" customHeight="1" x14ac:dyDescent="0.25">
      <c r="A14" s="18">
        <v>8</v>
      </c>
      <c r="B14" s="18" t="str">
        <f t="shared" si="0"/>
        <v/>
      </c>
      <c r="C14" s="8"/>
      <c r="D14" s="9"/>
      <c r="E14" s="8"/>
      <c r="F14" s="9"/>
      <c r="G14" s="8"/>
      <c r="H14" s="9"/>
      <c r="I14" s="31"/>
      <c r="J14" s="31"/>
      <c r="K14" s="122"/>
      <c r="L14" s="123"/>
      <c r="M14" s="123"/>
      <c r="N14" s="6"/>
      <c r="O14" s="123"/>
      <c r="P14" s="127"/>
      <c r="Q14" s="8"/>
      <c r="R14" s="6"/>
      <c r="S14" s="9"/>
      <c r="T14" s="18" t="str">
        <f t="shared" si="1"/>
        <v/>
      </c>
    </row>
    <row r="15" spans="1:20" ht="22.5" customHeight="1" x14ac:dyDescent="0.25">
      <c r="A15" s="19">
        <v>9</v>
      </c>
      <c r="B15" s="19" t="str">
        <f t="shared" si="0"/>
        <v/>
      </c>
      <c r="C15" s="10"/>
      <c r="D15" s="90"/>
      <c r="E15" s="10"/>
      <c r="F15" s="90"/>
      <c r="G15" s="10"/>
      <c r="H15" s="90"/>
      <c r="I15" s="32"/>
      <c r="J15" s="32"/>
      <c r="K15" s="124"/>
      <c r="L15" s="85"/>
      <c r="M15" s="85"/>
      <c r="N15" s="82"/>
      <c r="O15" s="85"/>
      <c r="P15" s="89"/>
      <c r="Q15" s="10"/>
      <c r="R15" s="82"/>
      <c r="S15" s="90"/>
      <c r="T15" s="19" t="str">
        <f t="shared" si="1"/>
        <v/>
      </c>
    </row>
    <row r="16" spans="1:20" ht="22.5" customHeight="1" x14ac:dyDescent="0.25">
      <c r="A16" s="18">
        <v>10</v>
      </c>
      <c r="B16" s="18" t="str">
        <f t="shared" si="0"/>
        <v/>
      </c>
      <c r="C16" s="8"/>
      <c r="D16" s="9"/>
      <c r="E16" s="8"/>
      <c r="F16" s="9"/>
      <c r="G16" s="8"/>
      <c r="H16" s="9"/>
      <c r="I16" s="31"/>
      <c r="J16" s="31"/>
      <c r="K16" s="122"/>
      <c r="L16" s="123"/>
      <c r="M16" s="123"/>
      <c r="N16" s="6"/>
      <c r="O16" s="123"/>
      <c r="P16" s="127"/>
      <c r="Q16" s="8"/>
      <c r="R16" s="6"/>
      <c r="S16" s="9"/>
      <c r="T16" s="18" t="str">
        <f t="shared" si="1"/>
        <v/>
      </c>
    </row>
    <row r="17" spans="1:20" ht="22.5" customHeight="1" x14ac:dyDescent="0.25">
      <c r="A17" s="19">
        <v>11</v>
      </c>
      <c r="B17" s="19" t="str">
        <f t="shared" si="0"/>
        <v/>
      </c>
      <c r="C17" s="10"/>
      <c r="D17" s="90"/>
      <c r="E17" s="10"/>
      <c r="F17" s="90"/>
      <c r="G17" s="10"/>
      <c r="H17" s="90"/>
      <c r="I17" s="32"/>
      <c r="J17" s="32"/>
      <c r="K17" s="124"/>
      <c r="L17" s="85"/>
      <c r="M17" s="85"/>
      <c r="N17" s="82"/>
      <c r="O17" s="85"/>
      <c r="P17" s="89"/>
      <c r="Q17" s="10"/>
      <c r="R17" s="82"/>
      <c r="S17" s="90"/>
      <c r="T17" s="19" t="str">
        <f t="shared" si="1"/>
        <v/>
      </c>
    </row>
    <row r="18" spans="1:20" ht="22.5" customHeight="1" x14ac:dyDescent="0.25">
      <c r="A18" s="18">
        <v>12</v>
      </c>
      <c r="B18" s="18" t="str">
        <f t="shared" si="0"/>
        <v/>
      </c>
      <c r="C18" s="8"/>
      <c r="D18" s="9"/>
      <c r="E18" s="8"/>
      <c r="F18" s="9"/>
      <c r="G18" s="8"/>
      <c r="H18" s="9"/>
      <c r="I18" s="31"/>
      <c r="J18" s="31"/>
      <c r="K18" s="122"/>
      <c r="L18" s="123"/>
      <c r="M18" s="123"/>
      <c r="N18" s="6"/>
      <c r="O18" s="123"/>
      <c r="P18" s="127"/>
      <c r="Q18" s="8"/>
      <c r="R18" s="6"/>
      <c r="S18" s="9"/>
      <c r="T18" s="18" t="str">
        <f t="shared" si="1"/>
        <v/>
      </c>
    </row>
    <row r="19" spans="1:20" ht="22.5" customHeight="1" x14ac:dyDescent="0.25">
      <c r="A19" s="19">
        <v>13</v>
      </c>
      <c r="B19" s="19" t="str">
        <f t="shared" si="0"/>
        <v/>
      </c>
      <c r="C19" s="10"/>
      <c r="D19" s="90"/>
      <c r="E19" s="10"/>
      <c r="F19" s="90"/>
      <c r="G19" s="10"/>
      <c r="H19" s="90"/>
      <c r="I19" s="32"/>
      <c r="J19" s="32"/>
      <c r="K19" s="124"/>
      <c r="L19" s="85"/>
      <c r="M19" s="85"/>
      <c r="N19" s="82"/>
      <c r="O19" s="85"/>
      <c r="P19" s="89"/>
      <c r="Q19" s="10"/>
      <c r="R19" s="82"/>
      <c r="S19" s="90"/>
      <c r="T19" s="19" t="str">
        <f t="shared" si="1"/>
        <v/>
      </c>
    </row>
    <row r="20" spans="1:20" ht="22.5" customHeight="1" x14ac:dyDescent="0.25">
      <c r="A20" s="18">
        <v>14</v>
      </c>
      <c r="B20" s="18" t="str">
        <f t="shared" si="0"/>
        <v/>
      </c>
      <c r="C20" s="8"/>
      <c r="D20" s="9"/>
      <c r="E20" s="8"/>
      <c r="F20" s="9"/>
      <c r="G20" s="8"/>
      <c r="H20" s="9"/>
      <c r="I20" s="31"/>
      <c r="J20" s="31"/>
      <c r="K20" s="122"/>
      <c r="L20" s="123"/>
      <c r="M20" s="123"/>
      <c r="N20" s="6"/>
      <c r="O20" s="123"/>
      <c r="P20" s="127"/>
      <c r="Q20" s="8"/>
      <c r="R20" s="6"/>
      <c r="S20" s="9"/>
      <c r="T20" s="18" t="str">
        <f t="shared" si="1"/>
        <v/>
      </c>
    </row>
    <row r="21" spans="1:20" ht="22.5" customHeight="1" x14ac:dyDescent="0.25">
      <c r="A21" s="19">
        <v>15</v>
      </c>
      <c r="B21" s="19" t="str">
        <f t="shared" si="0"/>
        <v/>
      </c>
      <c r="C21" s="10"/>
      <c r="D21" s="90"/>
      <c r="E21" s="10"/>
      <c r="F21" s="90"/>
      <c r="G21" s="10"/>
      <c r="H21" s="90"/>
      <c r="I21" s="32"/>
      <c r="J21" s="32"/>
      <c r="K21" s="124"/>
      <c r="L21" s="85"/>
      <c r="M21" s="85"/>
      <c r="N21" s="82"/>
      <c r="O21" s="85"/>
      <c r="P21" s="89"/>
      <c r="Q21" s="10"/>
      <c r="R21" s="82"/>
      <c r="S21" s="90"/>
      <c r="T21" s="19" t="str">
        <f t="shared" si="1"/>
        <v/>
      </c>
    </row>
    <row r="22" spans="1:20" ht="22.5" customHeight="1" x14ac:dyDescent="0.25">
      <c r="A22" s="18">
        <v>16</v>
      </c>
      <c r="B22" s="18" t="str">
        <f t="shared" si="0"/>
        <v/>
      </c>
      <c r="C22" s="8"/>
      <c r="D22" s="9"/>
      <c r="E22" s="8"/>
      <c r="F22" s="9"/>
      <c r="G22" s="8"/>
      <c r="H22" s="9"/>
      <c r="I22" s="31"/>
      <c r="J22" s="31"/>
      <c r="K22" s="122"/>
      <c r="L22" s="123"/>
      <c r="M22" s="123"/>
      <c r="N22" s="6"/>
      <c r="O22" s="123"/>
      <c r="P22" s="127"/>
      <c r="Q22" s="8"/>
      <c r="R22" s="6"/>
      <c r="S22" s="9"/>
      <c r="T22" s="18" t="str">
        <f t="shared" si="1"/>
        <v/>
      </c>
    </row>
    <row r="23" spans="1:20" ht="22.5" customHeight="1" x14ac:dyDescent="0.25">
      <c r="A23" s="19">
        <v>17</v>
      </c>
      <c r="B23" s="19" t="str">
        <f t="shared" si="0"/>
        <v/>
      </c>
      <c r="C23" s="10"/>
      <c r="D23" s="90"/>
      <c r="E23" s="10"/>
      <c r="F23" s="90"/>
      <c r="G23" s="10"/>
      <c r="H23" s="90"/>
      <c r="I23" s="32"/>
      <c r="J23" s="32"/>
      <c r="K23" s="124"/>
      <c r="L23" s="85"/>
      <c r="M23" s="85"/>
      <c r="N23" s="82"/>
      <c r="O23" s="85"/>
      <c r="P23" s="89"/>
      <c r="Q23" s="10"/>
      <c r="R23" s="82"/>
      <c r="S23" s="90"/>
      <c r="T23" s="19" t="str">
        <f t="shared" si="1"/>
        <v/>
      </c>
    </row>
    <row r="24" spans="1:20" ht="22.5" customHeight="1" x14ac:dyDescent="0.25">
      <c r="A24" s="18">
        <v>18</v>
      </c>
      <c r="B24" s="18" t="str">
        <f t="shared" si="0"/>
        <v/>
      </c>
      <c r="C24" s="8"/>
      <c r="D24" s="9"/>
      <c r="E24" s="8"/>
      <c r="F24" s="9"/>
      <c r="G24" s="8"/>
      <c r="H24" s="9"/>
      <c r="I24" s="31"/>
      <c r="J24" s="31"/>
      <c r="K24" s="122"/>
      <c r="L24" s="123"/>
      <c r="M24" s="123"/>
      <c r="N24" s="6"/>
      <c r="O24" s="123"/>
      <c r="P24" s="127"/>
      <c r="Q24" s="8"/>
      <c r="R24" s="6"/>
      <c r="S24" s="9"/>
      <c r="T24" s="18" t="str">
        <f t="shared" si="1"/>
        <v/>
      </c>
    </row>
    <row r="25" spans="1:20" ht="22.5" customHeight="1" x14ac:dyDescent="0.25">
      <c r="A25" s="19">
        <v>19</v>
      </c>
      <c r="B25" s="19" t="str">
        <f t="shared" si="0"/>
        <v/>
      </c>
      <c r="C25" s="10"/>
      <c r="D25" s="90"/>
      <c r="E25" s="10"/>
      <c r="F25" s="90"/>
      <c r="G25" s="10"/>
      <c r="H25" s="90"/>
      <c r="I25" s="32"/>
      <c r="J25" s="32"/>
      <c r="K25" s="124"/>
      <c r="L25" s="85"/>
      <c r="M25" s="85"/>
      <c r="N25" s="82"/>
      <c r="O25" s="85"/>
      <c r="P25" s="89"/>
      <c r="Q25" s="10"/>
      <c r="R25" s="82"/>
      <c r="S25" s="90"/>
      <c r="T25" s="19" t="str">
        <f t="shared" si="1"/>
        <v/>
      </c>
    </row>
    <row r="26" spans="1:20" ht="22.5" customHeight="1" x14ac:dyDescent="0.25">
      <c r="A26" s="18">
        <v>20</v>
      </c>
      <c r="B26" s="18" t="str">
        <f t="shared" si="0"/>
        <v/>
      </c>
      <c r="C26" s="8"/>
      <c r="D26" s="9"/>
      <c r="E26" s="8"/>
      <c r="F26" s="9"/>
      <c r="G26" s="8"/>
      <c r="H26" s="9"/>
      <c r="I26" s="31"/>
      <c r="J26" s="31"/>
      <c r="K26" s="122"/>
      <c r="L26" s="123"/>
      <c r="M26" s="123"/>
      <c r="N26" s="6"/>
      <c r="O26" s="123"/>
      <c r="P26" s="127"/>
      <c r="Q26" s="8"/>
      <c r="R26" s="6"/>
      <c r="S26" s="9"/>
      <c r="T26" s="18" t="str">
        <f t="shared" si="1"/>
        <v/>
      </c>
    </row>
    <row r="27" spans="1:20" ht="22.5" customHeight="1" x14ac:dyDescent="0.25">
      <c r="A27" s="19">
        <v>21</v>
      </c>
      <c r="B27" s="19" t="str">
        <f t="shared" si="0"/>
        <v/>
      </c>
      <c r="C27" s="10"/>
      <c r="D27" s="90"/>
      <c r="E27" s="10"/>
      <c r="F27" s="90"/>
      <c r="G27" s="10"/>
      <c r="H27" s="90"/>
      <c r="I27" s="32"/>
      <c r="J27" s="32"/>
      <c r="K27" s="124"/>
      <c r="L27" s="85"/>
      <c r="M27" s="85"/>
      <c r="N27" s="82"/>
      <c r="O27" s="85"/>
      <c r="P27" s="89"/>
      <c r="Q27" s="10"/>
      <c r="R27" s="82"/>
      <c r="S27" s="90"/>
      <c r="T27" s="19" t="str">
        <f t="shared" si="1"/>
        <v/>
      </c>
    </row>
    <row r="28" spans="1:20" ht="22.5" customHeight="1" x14ac:dyDescent="0.25">
      <c r="A28" s="18">
        <v>22</v>
      </c>
      <c r="B28" s="18" t="str">
        <f t="shared" si="0"/>
        <v/>
      </c>
      <c r="C28" s="8"/>
      <c r="D28" s="9"/>
      <c r="E28" s="8"/>
      <c r="F28" s="9"/>
      <c r="G28" s="8"/>
      <c r="H28" s="9"/>
      <c r="I28" s="31"/>
      <c r="J28" s="31"/>
      <c r="K28" s="122"/>
      <c r="L28" s="123"/>
      <c r="M28" s="123"/>
      <c r="N28" s="6"/>
      <c r="O28" s="123"/>
      <c r="P28" s="127"/>
      <c r="Q28" s="8"/>
      <c r="R28" s="6"/>
      <c r="S28" s="9"/>
      <c r="T28" s="18" t="str">
        <f t="shared" si="1"/>
        <v/>
      </c>
    </row>
    <row r="29" spans="1:20" ht="22.5" customHeight="1" x14ac:dyDescent="0.25">
      <c r="A29" s="19">
        <v>23</v>
      </c>
      <c r="B29" s="19" t="str">
        <f t="shared" si="0"/>
        <v/>
      </c>
      <c r="C29" s="10"/>
      <c r="D29" s="90"/>
      <c r="E29" s="10"/>
      <c r="F29" s="90"/>
      <c r="G29" s="10"/>
      <c r="H29" s="90"/>
      <c r="I29" s="32"/>
      <c r="J29" s="32"/>
      <c r="K29" s="124"/>
      <c r="L29" s="85"/>
      <c r="M29" s="85"/>
      <c r="N29" s="82"/>
      <c r="O29" s="85"/>
      <c r="P29" s="89"/>
      <c r="Q29" s="10"/>
      <c r="R29" s="82"/>
      <c r="S29" s="90"/>
      <c r="T29" s="19" t="str">
        <f t="shared" si="1"/>
        <v/>
      </c>
    </row>
    <row r="30" spans="1:20" ht="22.5" customHeight="1" x14ac:dyDescent="0.25">
      <c r="A30" s="18">
        <v>24</v>
      </c>
      <c r="B30" s="18" t="str">
        <f t="shared" si="0"/>
        <v/>
      </c>
      <c r="C30" s="8"/>
      <c r="D30" s="9"/>
      <c r="E30" s="8"/>
      <c r="F30" s="9"/>
      <c r="G30" s="8"/>
      <c r="H30" s="9"/>
      <c r="I30" s="31"/>
      <c r="J30" s="31"/>
      <c r="K30" s="122"/>
      <c r="L30" s="123"/>
      <c r="M30" s="123"/>
      <c r="N30" s="6"/>
      <c r="O30" s="123"/>
      <c r="P30" s="127"/>
      <c r="Q30" s="8"/>
      <c r="R30" s="6"/>
      <c r="S30" s="9"/>
      <c r="T30" s="18" t="str">
        <f t="shared" si="1"/>
        <v/>
      </c>
    </row>
    <row r="31" spans="1:20" ht="22.5" customHeight="1" x14ac:dyDescent="0.25">
      <c r="A31" s="19">
        <v>25</v>
      </c>
      <c r="B31" s="19" t="str">
        <f t="shared" si="0"/>
        <v/>
      </c>
      <c r="C31" s="10"/>
      <c r="D31" s="90"/>
      <c r="E31" s="10"/>
      <c r="F31" s="90"/>
      <c r="G31" s="10"/>
      <c r="H31" s="90"/>
      <c r="I31" s="32"/>
      <c r="J31" s="32"/>
      <c r="K31" s="124"/>
      <c r="L31" s="85"/>
      <c r="M31" s="85"/>
      <c r="N31" s="82"/>
      <c r="O31" s="85"/>
      <c r="P31" s="89"/>
      <c r="Q31" s="10"/>
      <c r="R31" s="82"/>
      <c r="S31" s="90"/>
      <c r="T31" s="19" t="str">
        <f t="shared" si="1"/>
        <v/>
      </c>
    </row>
    <row r="32" spans="1:20" ht="22.5" customHeight="1" x14ac:dyDescent="0.25">
      <c r="A32" s="18">
        <v>26</v>
      </c>
      <c r="B32" s="18" t="str">
        <f t="shared" si="0"/>
        <v/>
      </c>
      <c r="C32" s="8"/>
      <c r="D32" s="9"/>
      <c r="E32" s="8"/>
      <c r="F32" s="9"/>
      <c r="G32" s="8"/>
      <c r="H32" s="9"/>
      <c r="I32" s="31"/>
      <c r="J32" s="31"/>
      <c r="K32" s="122"/>
      <c r="L32" s="123"/>
      <c r="M32" s="123"/>
      <c r="N32" s="6"/>
      <c r="O32" s="123"/>
      <c r="P32" s="127"/>
      <c r="Q32" s="8"/>
      <c r="R32" s="6"/>
      <c r="S32" s="9"/>
      <c r="T32" s="18" t="str">
        <f t="shared" si="1"/>
        <v/>
      </c>
    </row>
    <row r="33" spans="1:20" ht="22.5" customHeight="1" x14ac:dyDescent="0.25">
      <c r="A33" s="19">
        <v>27</v>
      </c>
      <c r="B33" s="19" t="str">
        <f t="shared" si="0"/>
        <v/>
      </c>
      <c r="C33" s="10"/>
      <c r="D33" s="90"/>
      <c r="E33" s="10"/>
      <c r="F33" s="90"/>
      <c r="G33" s="10"/>
      <c r="H33" s="90"/>
      <c r="I33" s="32"/>
      <c r="J33" s="32"/>
      <c r="K33" s="124"/>
      <c r="L33" s="85"/>
      <c r="M33" s="85"/>
      <c r="N33" s="82"/>
      <c r="O33" s="85"/>
      <c r="P33" s="89"/>
      <c r="Q33" s="10"/>
      <c r="R33" s="82"/>
      <c r="S33" s="90"/>
      <c r="T33" s="19" t="str">
        <f t="shared" si="1"/>
        <v/>
      </c>
    </row>
    <row r="34" spans="1:20" ht="22.5" customHeight="1" x14ac:dyDescent="0.25">
      <c r="A34" s="18">
        <v>28</v>
      </c>
      <c r="B34" s="18" t="str">
        <f t="shared" si="0"/>
        <v/>
      </c>
      <c r="C34" s="8"/>
      <c r="D34" s="9"/>
      <c r="E34" s="8"/>
      <c r="F34" s="9"/>
      <c r="G34" s="8"/>
      <c r="H34" s="9"/>
      <c r="I34" s="31"/>
      <c r="J34" s="31"/>
      <c r="K34" s="122"/>
      <c r="L34" s="123"/>
      <c r="M34" s="123"/>
      <c r="N34" s="6"/>
      <c r="O34" s="123"/>
      <c r="P34" s="127"/>
      <c r="Q34" s="8"/>
      <c r="R34" s="6"/>
      <c r="S34" s="9"/>
      <c r="T34" s="18" t="str">
        <f t="shared" si="1"/>
        <v/>
      </c>
    </row>
    <row r="35" spans="1:20" ht="22.5" customHeight="1" x14ac:dyDescent="0.25">
      <c r="A35" s="19">
        <v>29</v>
      </c>
      <c r="B35" s="19" t="str">
        <f t="shared" si="0"/>
        <v/>
      </c>
      <c r="C35" s="10"/>
      <c r="D35" s="90"/>
      <c r="E35" s="10"/>
      <c r="F35" s="90"/>
      <c r="G35" s="10"/>
      <c r="H35" s="90"/>
      <c r="I35" s="32"/>
      <c r="J35" s="32"/>
      <c r="K35" s="124"/>
      <c r="L35" s="85"/>
      <c r="M35" s="85"/>
      <c r="N35" s="82"/>
      <c r="O35" s="85"/>
      <c r="P35" s="89"/>
      <c r="Q35" s="10"/>
      <c r="R35" s="82"/>
      <c r="S35" s="90"/>
      <c r="T35" s="19" t="str">
        <f t="shared" si="1"/>
        <v/>
      </c>
    </row>
    <row r="36" spans="1:20" ht="22.5" customHeight="1" x14ac:dyDescent="0.25">
      <c r="A36" s="18">
        <v>30</v>
      </c>
      <c r="B36" s="18" t="str">
        <f t="shared" si="0"/>
        <v/>
      </c>
      <c r="C36" s="8"/>
      <c r="D36" s="9"/>
      <c r="E36" s="8"/>
      <c r="F36" s="9"/>
      <c r="G36" s="8"/>
      <c r="H36" s="9"/>
      <c r="I36" s="31"/>
      <c r="J36" s="31"/>
      <c r="K36" s="122"/>
      <c r="L36" s="123"/>
      <c r="M36" s="123"/>
      <c r="N36" s="6"/>
      <c r="O36" s="123"/>
      <c r="P36" s="127"/>
      <c r="Q36" s="8"/>
      <c r="R36" s="6"/>
      <c r="S36" s="9"/>
      <c r="T36" s="18" t="str">
        <f t="shared" si="1"/>
        <v/>
      </c>
    </row>
    <row r="37" spans="1:20" ht="22.5" customHeight="1" x14ac:dyDescent="0.25">
      <c r="A37" s="19">
        <v>31</v>
      </c>
      <c r="B37" s="19" t="str">
        <f t="shared" si="0"/>
        <v/>
      </c>
      <c r="C37" s="10"/>
      <c r="D37" s="90"/>
      <c r="E37" s="10"/>
      <c r="F37" s="90"/>
      <c r="G37" s="10"/>
      <c r="H37" s="90"/>
      <c r="I37" s="32"/>
      <c r="J37" s="32"/>
      <c r="K37" s="124"/>
      <c r="L37" s="85"/>
      <c r="M37" s="85"/>
      <c r="N37" s="82"/>
      <c r="O37" s="85"/>
      <c r="P37" s="89"/>
      <c r="Q37" s="10"/>
      <c r="R37" s="82"/>
      <c r="S37" s="90"/>
      <c r="T37" s="19" t="str">
        <f t="shared" si="1"/>
        <v/>
      </c>
    </row>
    <row r="38" spans="1:20" ht="22.5" customHeight="1" thickBot="1" x14ac:dyDescent="0.3">
      <c r="A38" s="26">
        <v>32</v>
      </c>
      <c r="B38" s="26" t="str">
        <f t="shared" si="0"/>
        <v/>
      </c>
      <c r="C38" s="27"/>
      <c r="D38" s="28"/>
      <c r="E38" s="11"/>
      <c r="F38" s="13"/>
      <c r="G38" s="11"/>
      <c r="H38" s="13"/>
      <c r="I38" s="33"/>
      <c r="J38" s="33"/>
      <c r="K38" s="125"/>
      <c r="L38" s="126"/>
      <c r="M38" s="126"/>
      <c r="N38" s="12"/>
      <c r="O38" s="126"/>
      <c r="P38" s="128"/>
      <c r="Q38" s="11"/>
      <c r="R38" s="12"/>
      <c r="S38" s="13"/>
      <c r="T38" s="20" t="str">
        <f t="shared" si="1"/>
        <v/>
      </c>
    </row>
    <row r="39" spans="1:20" ht="22.5" customHeight="1" thickBot="1" x14ac:dyDescent="0.3">
      <c r="A39" s="136" t="s">
        <v>378</v>
      </c>
      <c r="B39" s="137"/>
      <c r="C39" s="137"/>
      <c r="D39" s="138"/>
      <c r="E39" s="136" t="s">
        <v>310</v>
      </c>
      <c r="F39" s="137"/>
      <c r="G39" s="137"/>
      <c r="H39" s="137"/>
      <c r="I39" s="138"/>
      <c r="J39" s="136" t="s">
        <v>311</v>
      </c>
      <c r="K39" s="137"/>
      <c r="L39" s="137"/>
      <c r="M39" s="137"/>
      <c r="N39" s="138"/>
      <c r="O39" s="136" t="s">
        <v>379</v>
      </c>
      <c r="P39" s="137"/>
      <c r="Q39" s="137"/>
      <c r="R39" s="137"/>
      <c r="S39" s="137"/>
      <c r="T39" s="138"/>
    </row>
    <row r="40" spans="1:20" ht="30" customHeight="1" x14ac:dyDescent="0.25">
      <c r="A40" s="139" t="s">
        <v>377</v>
      </c>
      <c r="B40" s="140"/>
      <c r="C40" s="140"/>
      <c r="D40" s="141"/>
      <c r="E40" s="139" t="s">
        <v>377</v>
      </c>
      <c r="F40" s="140"/>
      <c r="G40" s="140"/>
      <c r="H40" s="140"/>
      <c r="I40" s="141"/>
      <c r="J40" s="139" t="s">
        <v>377</v>
      </c>
      <c r="K40" s="140"/>
      <c r="L40" s="140"/>
      <c r="M40" s="140"/>
      <c r="N40" s="141"/>
      <c r="O40" s="105" t="s">
        <v>271</v>
      </c>
      <c r="P40" s="84"/>
      <c r="Q40" s="106" t="s">
        <v>312</v>
      </c>
      <c r="R40" s="43"/>
      <c r="S40" s="104" t="s">
        <v>272</v>
      </c>
      <c r="T40" s="43"/>
    </row>
    <row r="41" spans="1:20" ht="30" customHeight="1" thickBot="1" x14ac:dyDescent="0.3">
      <c r="A41" s="142"/>
      <c r="B41" s="143"/>
      <c r="C41" s="143"/>
      <c r="D41" s="144"/>
      <c r="E41" s="142"/>
      <c r="F41" s="143"/>
      <c r="G41" s="143"/>
      <c r="H41" s="143"/>
      <c r="I41" s="144"/>
      <c r="J41" s="142"/>
      <c r="K41" s="143"/>
      <c r="L41" s="143"/>
      <c r="M41" s="143"/>
      <c r="N41" s="144"/>
      <c r="O41" s="103" t="s">
        <v>363</v>
      </c>
      <c r="P41" s="87"/>
      <c r="Q41" s="107" t="s">
        <v>360</v>
      </c>
      <c r="R41" s="42"/>
      <c r="S41" s="11" t="s">
        <v>349</v>
      </c>
      <c r="T41" s="42"/>
    </row>
    <row r="42" spans="1:20" ht="37.5" customHeight="1" x14ac:dyDescent="0.25">
      <c r="A42" s="142"/>
      <c r="B42" s="143"/>
      <c r="C42" s="143"/>
      <c r="D42" s="144"/>
      <c r="E42" s="142"/>
      <c r="F42" s="143"/>
      <c r="G42" s="143"/>
      <c r="H42" s="143"/>
      <c r="I42" s="144"/>
      <c r="J42" s="142"/>
      <c r="K42" s="143"/>
      <c r="L42" s="143"/>
      <c r="M42" s="143"/>
      <c r="N42" s="144"/>
      <c r="O42" s="183" t="s">
        <v>374</v>
      </c>
      <c r="P42" s="184"/>
      <c r="Q42" s="184"/>
      <c r="R42" s="184"/>
      <c r="S42" s="184"/>
      <c r="T42" s="185"/>
    </row>
    <row r="43" spans="1:20" ht="37.5" customHeight="1" thickBot="1" x14ac:dyDescent="0.3">
      <c r="A43" s="145"/>
      <c r="B43" s="146"/>
      <c r="C43" s="146"/>
      <c r="D43" s="147"/>
      <c r="E43" s="145"/>
      <c r="F43" s="146"/>
      <c r="G43" s="146"/>
      <c r="H43" s="146"/>
      <c r="I43" s="147"/>
      <c r="J43" s="145"/>
      <c r="K43" s="146"/>
      <c r="L43" s="146"/>
      <c r="M43" s="146"/>
      <c r="N43" s="147"/>
      <c r="O43" s="186"/>
      <c r="P43" s="187"/>
      <c r="Q43" s="187"/>
      <c r="R43" s="187"/>
      <c r="S43" s="187"/>
      <c r="T43" s="188"/>
    </row>
  </sheetData>
  <mergeCells count="36">
    <mergeCell ref="A40:D43"/>
    <mergeCell ref="E40:I43"/>
    <mergeCell ref="J40:N43"/>
    <mergeCell ref="O42:T43"/>
    <mergeCell ref="H5:I5"/>
    <mergeCell ref="K5:L5"/>
    <mergeCell ref="N5:O5"/>
    <mergeCell ref="P5:Q5"/>
    <mergeCell ref="R5:T5"/>
    <mergeCell ref="A39:D39"/>
    <mergeCell ref="E39:I39"/>
    <mergeCell ref="J39:N39"/>
    <mergeCell ref="O39:T39"/>
    <mergeCell ref="P4:T4"/>
    <mergeCell ref="S2:T2"/>
    <mergeCell ref="A3:B3"/>
    <mergeCell ref="C3:F3"/>
    <mergeCell ref="G3:H3"/>
    <mergeCell ref="I3:M3"/>
    <mergeCell ref="N3:O3"/>
    <mergeCell ref="P3:T3"/>
    <mergeCell ref="A4:B4"/>
    <mergeCell ref="C4:F4"/>
    <mergeCell ref="G4:H4"/>
    <mergeCell ref="I4:M4"/>
    <mergeCell ref="N4:O4"/>
    <mergeCell ref="A1:T1"/>
    <mergeCell ref="A2:B2"/>
    <mergeCell ref="C2:D2"/>
    <mergeCell ref="E2:F2"/>
    <mergeCell ref="G2:H2"/>
    <mergeCell ref="I2:J2"/>
    <mergeCell ref="K2:L2"/>
    <mergeCell ref="M2:N2"/>
    <mergeCell ref="O2:P2"/>
    <mergeCell ref="Q2:R2"/>
  </mergeCells>
  <conditionalFormatting sqref="B7:B27 B38">
    <cfRule type="containsBlanks" priority="40" stopIfTrue="1">
      <formula>LEN(TRIM(B7))=0</formula>
    </cfRule>
    <cfRule type="cellIs" dxfId="1146" priority="41" stopIfTrue="1" operator="equal">
      <formula>0</formula>
    </cfRule>
    <cfRule type="cellIs" dxfId="1145" priority="42" stopIfTrue="1" operator="equal">
      <formula>1</formula>
    </cfRule>
  </conditionalFormatting>
  <conditionalFormatting sqref="R5">
    <cfRule type="cellIs" dxfId="1144" priority="29" stopIfTrue="1" operator="equal">
      <formula>"Failed"</formula>
    </cfRule>
    <cfRule type="cellIs" dxfId="1143" priority="33" stopIfTrue="1" operator="equal">
      <formula>"No Entry"</formula>
    </cfRule>
    <cfRule type="cellIs" dxfId="1142" priority="36" stopIfTrue="1" operator="equal">
      <formula>"Caution"</formula>
    </cfRule>
    <cfRule type="cellIs" dxfId="1141" priority="37" stopIfTrue="1" operator="equal">
      <formula>"Pending"</formula>
    </cfRule>
    <cfRule type="cellIs" dxfId="1140" priority="38" stopIfTrue="1" operator="equal">
      <formula>"Mitigated"</formula>
    </cfRule>
    <cfRule type="cellIs" dxfId="1139" priority="39" stopIfTrue="1" operator="equal">
      <formula>"Passed"</formula>
    </cfRule>
  </conditionalFormatting>
  <conditionalFormatting sqref="E5 B5">
    <cfRule type="cellIs" dxfId="1138" priority="30" operator="equal">
      <formula>"Error"</formula>
    </cfRule>
    <cfRule type="cellIs" dxfId="1137" priority="34" operator="equal">
      <formula>"No Entry"</formula>
    </cfRule>
    <cfRule type="cellIs" dxfId="1136" priority="35" operator="equal">
      <formula>"Pending"</formula>
    </cfRule>
  </conditionalFormatting>
  <conditionalFormatting sqref="C2">
    <cfRule type="cellIs" dxfId="1135" priority="31" operator="equal">
      <formula>"Failed"</formula>
    </cfRule>
    <cfRule type="cellIs" dxfId="1134" priority="32" operator="equal">
      <formula>"Pending"</formula>
    </cfRule>
  </conditionalFormatting>
  <conditionalFormatting sqref="T7:T38">
    <cfRule type="containsBlanks" priority="26" stopIfTrue="1">
      <formula>LEN(TRIM(T7))=0</formula>
    </cfRule>
    <cfRule type="cellIs" dxfId="1133" priority="27" stopIfTrue="1" operator="lessThan">
      <formula>1</formula>
    </cfRule>
    <cfRule type="cellIs" dxfId="1132" priority="28" stopIfTrue="1" operator="equal">
      <formula>1</formula>
    </cfRule>
  </conditionalFormatting>
  <conditionalFormatting sqref="H5">
    <cfRule type="cellIs" dxfId="1131" priority="25" stopIfTrue="1" operator="equal">
      <formula>"No Entry"</formula>
    </cfRule>
  </conditionalFormatting>
  <conditionalFormatting sqref="H5:I5">
    <cfRule type="cellIs" dxfId="1130" priority="23" operator="equal">
      <formula>"Pending"</formula>
    </cfRule>
    <cfRule type="containsBlanks" priority="24" stopIfTrue="1">
      <formula>LEN(TRIM(H5))=0</formula>
    </cfRule>
  </conditionalFormatting>
  <conditionalFormatting sqref="R5:T5">
    <cfRule type="cellIs" dxfId="1129" priority="22" stopIfTrue="1" operator="equal">
      <formula>"Hazardous"</formula>
    </cfRule>
  </conditionalFormatting>
  <conditionalFormatting sqref="G2">
    <cfRule type="cellIs" dxfId="1128" priority="20" operator="equal">
      <formula>"Failed"</formula>
    </cfRule>
    <cfRule type="cellIs" dxfId="1127" priority="21" operator="equal">
      <formula>"Pending"</formula>
    </cfRule>
  </conditionalFormatting>
  <conditionalFormatting sqref="K2">
    <cfRule type="cellIs" dxfId="1126" priority="18" operator="equal">
      <formula>"Failed"</formula>
    </cfRule>
    <cfRule type="cellIs" dxfId="1125" priority="19" operator="equal">
      <formula>"Pending"</formula>
    </cfRule>
  </conditionalFormatting>
  <conditionalFormatting sqref="O2">
    <cfRule type="cellIs" dxfId="1124" priority="16" operator="equal">
      <formula>"Failed"</formula>
    </cfRule>
    <cfRule type="cellIs" dxfId="1123" priority="17" operator="equal">
      <formula>"Pending"</formula>
    </cfRule>
  </conditionalFormatting>
  <conditionalFormatting sqref="S2">
    <cfRule type="cellIs" dxfId="1122" priority="14" operator="equal">
      <formula>"Failed"</formula>
    </cfRule>
    <cfRule type="cellIs" dxfId="1121" priority="15" operator="equal">
      <formula>"Pending"</formula>
    </cfRule>
  </conditionalFormatting>
  <conditionalFormatting sqref="S2:T2">
    <cfRule type="cellIs" dxfId="1120" priority="13" operator="equal">
      <formula>"Passed"</formula>
    </cfRule>
  </conditionalFormatting>
  <conditionalFormatting sqref="D5">
    <cfRule type="cellIs" dxfId="1119" priority="10" operator="equal">
      <formula>"Error"</formula>
    </cfRule>
    <cfRule type="cellIs" dxfId="1118" priority="11" operator="equal">
      <formula>"No Entry"</formula>
    </cfRule>
    <cfRule type="cellIs" dxfId="1117" priority="12" operator="equal">
      <formula>"Pending"</formula>
    </cfRule>
  </conditionalFormatting>
  <conditionalFormatting sqref="F5">
    <cfRule type="cellIs" dxfId="1116" priority="7" operator="equal">
      <formula>"Error"</formula>
    </cfRule>
    <cfRule type="cellIs" dxfId="1115" priority="8" operator="equal">
      <formula>"No Entry"</formula>
    </cfRule>
    <cfRule type="cellIs" dxfId="1114" priority="9" operator="equal">
      <formula>"Pending"</formula>
    </cfRule>
  </conditionalFormatting>
  <conditionalFormatting sqref="K5">
    <cfRule type="cellIs" dxfId="1113" priority="6" stopIfTrue="1" operator="equal">
      <formula>"No Entry"</formula>
    </cfRule>
  </conditionalFormatting>
  <conditionalFormatting sqref="K5:L5">
    <cfRule type="cellIs" dxfId="1112" priority="4" operator="equal">
      <formula>"Pending"</formula>
    </cfRule>
    <cfRule type="containsBlanks" priority="5" stopIfTrue="1">
      <formula>LEN(TRIM(K5))=0</formula>
    </cfRule>
  </conditionalFormatting>
  <conditionalFormatting sqref="N5">
    <cfRule type="cellIs" dxfId="1111" priority="3" stopIfTrue="1" operator="equal">
      <formula>"No Entry"</formula>
    </cfRule>
  </conditionalFormatting>
  <conditionalFormatting sqref="N5:O5">
    <cfRule type="cellIs" dxfId="1110" priority="1" operator="equal">
      <formula>"Pending"</formula>
    </cfRule>
    <cfRule type="containsBlanks" priority="2" stopIfTrue="1">
      <formula>LEN(TRIM(N5))=0</formula>
    </cfRule>
  </conditionalFormatting>
  <hyperlinks>
    <hyperlink ref="A1:T1" location="Summary!A1" display="Service de Génétique CHU Liège (BE/BEL). Tool for Sample Identification / Tracability  KASP Fluo vs. NGS.©"/>
  </hyperlinks>
  <printOptions horizontalCentered="1" verticalCentered="1"/>
  <pageMargins left="0.39370078740157483" right="0.39370078740157483" top="0.39370078740157483" bottom="0.39370078740157483" header="0.19685039370078741" footer="0.19685039370078741"/>
  <pageSetup paperSize="9" scale="48" orientation="landscape" horizontalDpi="0" verticalDpi="0" r:id="rId1"/>
  <headerFooter>
    <oddHeader>&amp;CSample01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60" zoomScaleNormal="70" zoomScalePageLayoutView="50" workbookViewId="0">
      <selection sqref="A1:T1"/>
    </sheetView>
  </sheetViews>
  <sheetFormatPr baseColWidth="10" defaultRowHeight="15" x14ac:dyDescent="0.25"/>
  <cols>
    <col min="1" max="20" width="14.28515625" style="5" customWidth="1"/>
    <col min="21" max="16384" width="11.42578125" style="5"/>
  </cols>
  <sheetData>
    <row r="1" spans="1:20" ht="27" customHeight="1" thickBot="1" x14ac:dyDescent="0.3">
      <c r="A1" s="176" t="s">
        <v>370</v>
      </c>
      <c r="B1" s="176"/>
      <c r="C1" s="176"/>
      <c r="D1" s="176"/>
      <c r="E1" s="176"/>
      <c r="F1" s="176"/>
      <c r="G1" s="176"/>
      <c r="H1" s="176"/>
      <c r="I1" s="176"/>
      <c r="J1" s="176"/>
      <c r="K1" s="176"/>
      <c r="L1" s="176"/>
      <c r="M1" s="176"/>
      <c r="N1" s="176"/>
      <c r="O1" s="176"/>
      <c r="P1" s="176"/>
      <c r="Q1" s="176"/>
      <c r="R1" s="176"/>
      <c r="S1" s="176"/>
      <c r="T1" s="176"/>
    </row>
    <row r="2" spans="1:20" s="15" customFormat="1" ht="22.5" customHeight="1" thickBot="1" x14ac:dyDescent="0.3">
      <c r="A2" s="169" t="s">
        <v>10</v>
      </c>
      <c r="B2" s="170"/>
      <c r="C2" s="171" t="str">
        <f>IF(UserData!C9="Passed",UserData!C4,UserData!C9)</f>
        <v>Pending</v>
      </c>
      <c r="D2" s="173"/>
      <c r="E2" s="169" t="s">
        <v>11</v>
      </c>
      <c r="F2" s="170"/>
      <c r="G2" s="171" t="str">
        <f>IF(UserData!C9="Passed",UserData!C5,UserData!C9)</f>
        <v>Pending</v>
      </c>
      <c r="H2" s="173"/>
      <c r="I2" s="169" t="s">
        <v>381</v>
      </c>
      <c r="J2" s="170"/>
      <c r="K2" s="171" t="str">
        <f>IF(UserData!C9="Passed",UserData!C6,UserData!C9)</f>
        <v>Pending</v>
      </c>
      <c r="L2" s="173"/>
      <c r="M2" s="169" t="s">
        <v>12</v>
      </c>
      <c r="N2" s="170"/>
      <c r="O2" s="171" t="str">
        <f>IF(UserData!C9="Passed",UserData!C7,UserData!C9)</f>
        <v>Pending</v>
      </c>
      <c r="P2" s="173"/>
      <c r="Q2" s="169" t="s">
        <v>352</v>
      </c>
      <c r="R2" s="170"/>
      <c r="S2" s="171" t="str">
        <f>UserData!C9</f>
        <v>Pending</v>
      </c>
      <c r="T2" s="173"/>
    </row>
    <row r="3" spans="1:20" s="15" customFormat="1" ht="22.5" customHeight="1" thickBot="1" x14ac:dyDescent="0.3">
      <c r="A3" s="169" t="s">
        <v>2</v>
      </c>
      <c r="B3" s="170"/>
      <c r="C3" s="171"/>
      <c r="D3" s="172"/>
      <c r="E3" s="172"/>
      <c r="F3" s="173"/>
      <c r="G3" s="169" t="s">
        <v>3</v>
      </c>
      <c r="H3" s="170"/>
      <c r="I3" s="171"/>
      <c r="J3" s="172"/>
      <c r="K3" s="172"/>
      <c r="L3" s="172"/>
      <c r="M3" s="173"/>
      <c r="N3" s="169" t="s">
        <v>345</v>
      </c>
      <c r="O3" s="170"/>
      <c r="P3" s="171"/>
      <c r="Q3" s="172"/>
      <c r="R3" s="172"/>
      <c r="S3" s="172"/>
      <c r="T3" s="173"/>
    </row>
    <row r="4" spans="1:20" s="15" customFormat="1" ht="22.5" customHeight="1" thickBot="1" x14ac:dyDescent="0.3">
      <c r="A4" s="169" t="s">
        <v>282</v>
      </c>
      <c r="B4" s="170"/>
      <c r="C4" s="171"/>
      <c r="D4" s="172"/>
      <c r="E4" s="172"/>
      <c r="F4" s="173"/>
      <c r="G4" s="169" t="s">
        <v>0</v>
      </c>
      <c r="H4" s="170"/>
      <c r="I4" s="171"/>
      <c r="J4" s="172"/>
      <c r="K4" s="172"/>
      <c r="L4" s="172"/>
      <c r="M4" s="173"/>
      <c r="N4" s="169" t="s">
        <v>1</v>
      </c>
      <c r="O4" s="170"/>
      <c r="P4" s="171"/>
      <c r="Q4" s="172"/>
      <c r="R4" s="172"/>
      <c r="S4" s="172"/>
      <c r="T4" s="173"/>
    </row>
    <row r="5" spans="1:20" s="29" customFormat="1" ht="22.5" customHeight="1" thickBot="1" x14ac:dyDescent="0.3">
      <c r="A5" s="100" t="s">
        <v>274</v>
      </c>
      <c r="B5" s="110" t="str">
        <f>IF(UserData!C9&lt;&gt;"Passed",UserData!C9,IF(COUNTIF(B7:B38,"")=32,"No Entry",IF(COUNTIF(B7:B38,"")+COUNTIF(B7:B38,1)+COUNTIF(B7:B38,0)&lt;&gt;32,"Error",SUM(B7:B38)/(32-COUNTIF(B7:B38,"")))))</f>
        <v>Pending</v>
      </c>
      <c r="C5" s="102" t="s">
        <v>271</v>
      </c>
      <c r="D5" s="120" t="str">
        <f>IF(S2&lt;&gt;"Passed",S2,IF($B5="No Entry","No Entry",COUNTIF(B7:B38,1)))</f>
        <v>Pending</v>
      </c>
      <c r="E5" s="97" t="s">
        <v>272</v>
      </c>
      <c r="F5" s="120" t="str">
        <f>IF(S2&lt;&gt;"Passed",S2,IF($B5="No Entry","No Entry",COUNTIF(B7:B38,0)))</f>
        <v>Pending</v>
      </c>
      <c r="G5" s="108" t="s">
        <v>366</v>
      </c>
      <c r="H5" s="174" t="str">
        <f>IF(S2&lt;&gt;"Passed",S2,IF(B5="No Entry","No Entry",1000000000*PRODUCT(I7:I38)))</f>
        <v>Pending</v>
      </c>
      <c r="I5" s="175"/>
      <c r="J5" s="109" t="s">
        <v>367</v>
      </c>
      <c r="K5" s="182" t="str">
        <f>IF(S2&lt;&gt;"Passed",S2,IF(B5="No Entry","No Entry",1000000000*PRODUCT(J7:J38)))</f>
        <v>Pending</v>
      </c>
      <c r="L5" s="175"/>
      <c r="M5" s="102" t="s">
        <v>368</v>
      </c>
      <c r="N5" s="182" t="str">
        <f>IF(S2&lt;&gt;"Passed",S2,IF(B5="No Entry","No Entry",1000000000*PRODUCT(T7:T38)))</f>
        <v>Pending</v>
      </c>
      <c r="O5" s="175"/>
      <c r="P5" s="177" t="s">
        <v>354</v>
      </c>
      <c r="Q5" s="178"/>
      <c r="R5" s="179" t="str">
        <f>IF(S2&lt;&gt;"Passed",S2,IF(B5="No Entry","No Entry",IF(N5&lt;=1000,"Passed",IF(N5&lt;=10000,"Mitigated",IF(N5&lt;=100000,"Caution",IF(N5&lt;=1000000,"Hazardous","Failed"))))))</f>
        <v>Pending</v>
      </c>
      <c r="S5" s="180"/>
      <c r="T5" s="181"/>
    </row>
    <row r="6" spans="1:20" ht="22.5" customHeight="1" thickBot="1" x14ac:dyDescent="0.3">
      <c r="A6" s="16" t="s">
        <v>6</v>
      </c>
      <c r="B6" s="101" t="s">
        <v>7</v>
      </c>
      <c r="C6" s="98" t="s">
        <v>4</v>
      </c>
      <c r="D6" s="99" t="s">
        <v>5</v>
      </c>
      <c r="E6" s="94" t="s">
        <v>318</v>
      </c>
      <c r="F6" s="91" t="s">
        <v>333</v>
      </c>
      <c r="G6" s="94" t="s">
        <v>320</v>
      </c>
      <c r="H6" s="91" t="s">
        <v>334</v>
      </c>
      <c r="I6" s="94" t="s">
        <v>346</v>
      </c>
      <c r="J6" s="91" t="s">
        <v>347</v>
      </c>
      <c r="K6" s="94" t="s">
        <v>321</v>
      </c>
      <c r="L6" s="95" t="s">
        <v>322</v>
      </c>
      <c r="M6" s="95" t="s">
        <v>323</v>
      </c>
      <c r="N6" s="95" t="s">
        <v>319</v>
      </c>
      <c r="O6" s="95" t="s">
        <v>350</v>
      </c>
      <c r="P6" s="96" t="s">
        <v>351</v>
      </c>
      <c r="Q6" s="92" t="s">
        <v>8</v>
      </c>
      <c r="R6" s="93" t="s">
        <v>9</v>
      </c>
      <c r="S6" s="91" t="s">
        <v>348</v>
      </c>
      <c r="T6" s="101" t="s">
        <v>369</v>
      </c>
    </row>
    <row r="7" spans="1:20" ht="22.5" customHeight="1" x14ac:dyDescent="0.25">
      <c r="A7" s="17">
        <v>1</v>
      </c>
      <c r="B7" s="17" t="str">
        <f>IF(OR(C7="",E7="",F7="",S$2&lt;&gt;"Passed"),"",IF(E7=F7,1,0))</f>
        <v/>
      </c>
      <c r="C7" s="7"/>
      <c r="D7" s="84"/>
      <c r="E7" s="7"/>
      <c r="F7" s="84"/>
      <c r="G7" s="7"/>
      <c r="H7" s="84"/>
      <c r="I7" s="30"/>
      <c r="J7" s="30"/>
      <c r="K7" s="121"/>
      <c r="L7" s="86"/>
      <c r="M7" s="86"/>
      <c r="N7" s="83"/>
      <c r="O7" s="86"/>
      <c r="P7" s="88"/>
      <c r="Q7" s="7"/>
      <c r="R7" s="83"/>
      <c r="S7" s="84"/>
      <c r="T7" s="17" t="str">
        <f>IF(ISNUMBER(B7),IF(E7=F7,I7,1),"")</f>
        <v/>
      </c>
    </row>
    <row r="8" spans="1:20" ht="22.5" customHeight="1" x14ac:dyDescent="0.25">
      <c r="A8" s="18">
        <v>2</v>
      </c>
      <c r="B8" s="18" t="str">
        <f t="shared" ref="B8:B38" si="0">IF(OR(C8="",E8="",F8="",S$2&lt;&gt;"Passed"),"",IF(E8=F8,1,0))</f>
        <v/>
      </c>
      <c r="C8" s="8"/>
      <c r="D8" s="9"/>
      <c r="E8" s="8"/>
      <c r="F8" s="9"/>
      <c r="G8" s="8"/>
      <c r="H8" s="9"/>
      <c r="I8" s="31"/>
      <c r="J8" s="31"/>
      <c r="K8" s="122"/>
      <c r="L8" s="123"/>
      <c r="M8" s="123"/>
      <c r="N8" s="6"/>
      <c r="O8" s="123"/>
      <c r="P8" s="127"/>
      <c r="Q8" s="8"/>
      <c r="R8" s="6"/>
      <c r="S8" s="9"/>
      <c r="T8" s="18" t="str">
        <f t="shared" ref="T8:T38" si="1">IF(ISNUMBER(B8),IF(E8=F8,I8,1),"")</f>
        <v/>
      </c>
    </row>
    <row r="9" spans="1:20" ht="22.5" customHeight="1" x14ac:dyDescent="0.25">
      <c r="A9" s="19">
        <v>3</v>
      </c>
      <c r="B9" s="19" t="str">
        <f t="shared" si="0"/>
        <v/>
      </c>
      <c r="C9" s="10"/>
      <c r="D9" s="90"/>
      <c r="E9" s="10"/>
      <c r="F9" s="90"/>
      <c r="G9" s="10"/>
      <c r="H9" s="90"/>
      <c r="I9" s="32"/>
      <c r="J9" s="32"/>
      <c r="K9" s="124"/>
      <c r="L9" s="85"/>
      <c r="M9" s="85"/>
      <c r="N9" s="82"/>
      <c r="O9" s="85"/>
      <c r="P9" s="89"/>
      <c r="Q9" s="10"/>
      <c r="R9" s="82"/>
      <c r="S9" s="90"/>
      <c r="T9" s="19" t="str">
        <f t="shared" si="1"/>
        <v/>
      </c>
    </row>
    <row r="10" spans="1:20" ht="22.5" customHeight="1" x14ac:dyDescent="0.25">
      <c r="A10" s="18">
        <v>4</v>
      </c>
      <c r="B10" s="18" t="str">
        <f t="shared" si="0"/>
        <v/>
      </c>
      <c r="C10" s="8"/>
      <c r="D10" s="9"/>
      <c r="E10" s="8"/>
      <c r="F10" s="9"/>
      <c r="G10" s="8"/>
      <c r="H10" s="9"/>
      <c r="I10" s="31"/>
      <c r="J10" s="31"/>
      <c r="K10" s="122"/>
      <c r="L10" s="123"/>
      <c r="M10" s="123"/>
      <c r="N10" s="6"/>
      <c r="O10" s="123"/>
      <c r="P10" s="127"/>
      <c r="Q10" s="8"/>
      <c r="R10" s="6"/>
      <c r="S10" s="9"/>
      <c r="T10" s="18" t="str">
        <f t="shared" si="1"/>
        <v/>
      </c>
    </row>
    <row r="11" spans="1:20" ht="22.5" customHeight="1" x14ac:dyDescent="0.25">
      <c r="A11" s="19">
        <v>5</v>
      </c>
      <c r="B11" s="19" t="str">
        <f t="shared" si="0"/>
        <v/>
      </c>
      <c r="C11" s="10"/>
      <c r="D11" s="90"/>
      <c r="E11" s="10"/>
      <c r="F11" s="90"/>
      <c r="G11" s="10"/>
      <c r="H11" s="90"/>
      <c r="I11" s="32"/>
      <c r="J11" s="32"/>
      <c r="K11" s="124"/>
      <c r="L11" s="85"/>
      <c r="M11" s="85"/>
      <c r="N11" s="82"/>
      <c r="O11" s="85"/>
      <c r="P11" s="89"/>
      <c r="Q11" s="10"/>
      <c r="R11" s="82"/>
      <c r="S11" s="90"/>
      <c r="T11" s="19" t="str">
        <f t="shared" si="1"/>
        <v/>
      </c>
    </row>
    <row r="12" spans="1:20" ht="22.5" customHeight="1" x14ac:dyDescent="0.25">
      <c r="A12" s="18">
        <v>6</v>
      </c>
      <c r="B12" s="18" t="str">
        <f t="shared" si="0"/>
        <v/>
      </c>
      <c r="C12" s="8"/>
      <c r="D12" s="9"/>
      <c r="E12" s="8"/>
      <c r="F12" s="9"/>
      <c r="G12" s="8"/>
      <c r="H12" s="9"/>
      <c r="I12" s="31"/>
      <c r="J12" s="31"/>
      <c r="K12" s="122"/>
      <c r="L12" s="123"/>
      <c r="M12" s="123"/>
      <c r="N12" s="6"/>
      <c r="O12" s="123"/>
      <c r="P12" s="127"/>
      <c r="Q12" s="8"/>
      <c r="R12" s="6"/>
      <c r="S12" s="9"/>
      <c r="T12" s="18" t="str">
        <f t="shared" si="1"/>
        <v/>
      </c>
    </row>
    <row r="13" spans="1:20" ht="22.5" customHeight="1" x14ac:dyDescent="0.25">
      <c r="A13" s="19">
        <v>7</v>
      </c>
      <c r="B13" s="19" t="str">
        <f t="shared" si="0"/>
        <v/>
      </c>
      <c r="C13" s="10"/>
      <c r="D13" s="90"/>
      <c r="E13" s="10"/>
      <c r="F13" s="90"/>
      <c r="G13" s="10"/>
      <c r="H13" s="90"/>
      <c r="I13" s="32"/>
      <c r="J13" s="32"/>
      <c r="K13" s="124"/>
      <c r="L13" s="85"/>
      <c r="M13" s="85"/>
      <c r="N13" s="82"/>
      <c r="O13" s="85"/>
      <c r="P13" s="89"/>
      <c r="Q13" s="10"/>
      <c r="R13" s="82"/>
      <c r="S13" s="90"/>
      <c r="T13" s="19" t="str">
        <f t="shared" si="1"/>
        <v/>
      </c>
    </row>
    <row r="14" spans="1:20" ht="22.5" customHeight="1" x14ac:dyDescent="0.25">
      <c r="A14" s="18">
        <v>8</v>
      </c>
      <c r="B14" s="18" t="str">
        <f t="shared" si="0"/>
        <v/>
      </c>
      <c r="C14" s="8"/>
      <c r="D14" s="9"/>
      <c r="E14" s="8"/>
      <c r="F14" s="9"/>
      <c r="G14" s="8"/>
      <c r="H14" s="9"/>
      <c r="I14" s="31"/>
      <c r="J14" s="31"/>
      <c r="K14" s="122"/>
      <c r="L14" s="123"/>
      <c r="M14" s="123"/>
      <c r="N14" s="6"/>
      <c r="O14" s="123"/>
      <c r="P14" s="127"/>
      <c r="Q14" s="8"/>
      <c r="R14" s="6"/>
      <c r="S14" s="9"/>
      <c r="T14" s="18" t="str">
        <f t="shared" si="1"/>
        <v/>
      </c>
    </row>
    <row r="15" spans="1:20" ht="22.5" customHeight="1" x14ac:dyDescent="0.25">
      <c r="A15" s="19">
        <v>9</v>
      </c>
      <c r="B15" s="19" t="str">
        <f t="shared" si="0"/>
        <v/>
      </c>
      <c r="C15" s="10"/>
      <c r="D15" s="90"/>
      <c r="E15" s="10"/>
      <c r="F15" s="90"/>
      <c r="G15" s="10"/>
      <c r="H15" s="90"/>
      <c r="I15" s="32"/>
      <c r="J15" s="32"/>
      <c r="K15" s="124"/>
      <c r="L15" s="85"/>
      <c r="M15" s="85"/>
      <c r="N15" s="82"/>
      <c r="O15" s="85"/>
      <c r="P15" s="89"/>
      <c r="Q15" s="10"/>
      <c r="R15" s="82"/>
      <c r="S15" s="90"/>
      <c r="T15" s="19" t="str">
        <f t="shared" si="1"/>
        <v/>
      </c>
    </row>
    <row r="16" spans="1:20" ht="22.5" customHeight="1" x14ac:dyDescent="0.25">
      <c r="A16" s="18">
        <v>10</v>
      </c>
      <c r="B16" s="18" t="str">
        <f t="shared" si="0"/>
        <v/>
      </c>
      <c r="C16" s="8"/>
      <c r="D16" s="9"/>
      <c r="E16" s="8"/>
      <c r="F16" s="9"/>
      <c r="G16" s="8"/>
      <c r="H16" s="9"/>
      <c r="I16" s="31"/>
      <c r="J16" s="31"/>
      <c r="K16" s="122"/>
      <c r="L16" s="123"/>
      <c r="M16" s="123"/>
      <c r="N16" s="6"/>
      <c r="O16" s="123"/>
      <c r="P16" s="127"/>
      <c r="Q16" s="8"/>
      <c r="R16" s="6"/>
      <c r="S16" s="9"/>
      <c r="T16" s="18" t="str">
        <f t="shared" si="1"/>
        <v/>
      </c>
    </row>
    <row r="17" spans="1:20" ht="22.5" customHeight="1" x14ac:dyDescent="0.25">
      <c r="A17" s="19">
        <v>11</v>
      </c>
      <c r="B17" s="19" t="str">
        <f t="shared" si="0"/>
        <v/>
      </c>
      <c r="C17" s="10"/>
      <c r="D17" s="90"/>
      <c r="E17" s="10"/>
      <c r="F17" s="90"/>
      <c r="G17" s="10"/>
      <c r="H17" s="90"/>
      <c r="I17" s="32"/>
      <c r="J17" s="32"/>
      <c r="K17" s="124"/>
      <c r="L17" s="85"/>
      <c r="M17" s="85"/>
      <c r="N17" s="82"/>
      <c r="O17" s="85"/>
      <c r="P17" s="89"/>
      <c r="Q17" s="10"/>
      <c r="R17" s="82"/>
      <c r="S17" s="90"/>
      <c r="T17" s="19" t="str">
        <f t="shared" si="1"/>
        <v/>
      </c>
    </row>
    <row r="18" spans="1:20" ht="22.5" customHeight="1" x14ac:dyDescent="0.25">
      <c r="A18" s="18">
        <v>12</v>
      </c>
      <c r="B18" s="18" t="str">
        <f t="shared" si="0"/>
        <v/>
      </c>
      <c r="C18" s="8"/>
      <c r="D18" s="9"/>
      <c r="E18" s="8"/>
      <c r="F18" s="9"/>
      <c r="G18" s="8"/>
      <c r="H18" s="9"/>
      <c r="I18" s="31"/>
      <c r="J18" s="31"/>
      <c r="K18" s="122"/>
      <c r="L18" s="123"/>
      <c r="M18" s="123"/>
      <c r="N18" s="6"/>
      <c r="O18" s="123"/>
      <c r="P18" s="127"/>
      <c r="Q18" s="8"/>
      <c r="R18" s="6"/>
      <c r="S18" s="9"/>
      <c r="T18" s="18" t="str">
        <f t="shared" si="1"/>
        <v/>
      </c>
    </row>
    <row r="19" spans="1:20" ht="22.5" customHeight="1" x14ac:dyDescent="0.25">
      <c r="A19" s="19">
        <v>13</v>
      </c>
      <c r="B19" s="19" t="str">
        <f t="shared" si="0"/>
        <v/>
      </c>
      <c r="C19" s="10"/>
      <c r="D19" s="90"/>
      <c r="E19" s="10"/>
      <c r="F19" s="90"/>
      <c r="G19" s="10"/>
      <c r="H19" s="90"/>
      <c r="I19" s="32"/>
      <c r="J19" s="32"/>
      <c r="K19" s="124"/>
      <c r="L19" s="85"/>
      <c r="M19" s="85"/>
      <c r="N19" s="82"/>
      <c r="O19" s="85"/>
      <c r="P19" s="89"/>
      <c r="Q19" s="10"/>
      <c r="R19" s="82"/>
      <c r="S19" s="90"/>
      <c r="T19" s="19" t="str">
        <f t="shared" si="1"/>
        <v/>
      </c>
    </row>
    <row r="20" spans="1:20" ht="22.5" customHeight="1" x14ac:dyDescent="0.25">
      <c r="A20" s="18">
        <v>14</v>
      </c>
      <c r="B20" s="18" t="str">
        <f t="shared" si="0"/>
        <v/>
      </c>
      <c r="C20" s="8"/>
      <c r="D20" s="9"/>
      <c r="E20" s="8"/>
      <c r="F20" s="9"/>
      <c r="G20" s="8"/>
      <c r="H20" s="9"/>
      <c r="I20" s="31"/>
      <c r="J20" s="31"/>
      <c r="K20" s="122"/>
      <c r="L20" s="123"/>
      <c r="M20" s="123"/>
      <c r="N20" s="6"/>
      <c r="O20" s="123"/>
      <c r="P20" s="127"/>
      <c r="Q20" s="8"/>
      <c r="R20" s="6"/>
      <c r="S20" s="9"/>
      <c r="T20" s="18" t="str">
        <f t="shared" si="1"/>
        <v/>
      </c>
    </row>
    <row r="21" spans="1:20" ht="22.5" customHeight="1" x14ac:dyDescent="0.25">
      <c r="A21" s="19">
        <v>15</v>
      </c>
      <c r="B21" s="19" t="str">
        <f t="shared" si="0"/>
        <v/>
      </c>
      <c r="C21" s="10"/>
      <c r="D21" s="90"/>
      <c r="E21" s="10"/>
      <c r="F21" s="90"/>
      <c r="G21" s="10"/>
      <c r="H21" s="90"/>
      <c r="I21" s="32"/>
      <c r="J21" s="32"/>
      <c r="K21" s="124"/>
      <c r="L21" s="85"/>
      <c r="M21" s="85"/>
      <c r="N21" s="82"/>
      <c r="O21" s="85"/>
      <c r="P21" s="89"/>
      <c r="Q21" s="10"/>
      <c r="R21" s="82"/>
      <c r="S21" s="90"/>
      <c r="T21" s="19" t="str">
        <f t="shared" si="1"/>
        <v/>
      </c>
    </row>
    <row r="22" spans="1:20" ht="22.5" customHeight="1" x14ac:dyDescent="0.25">
      <c r="A22" s="18">
        <v>16</v>
      </c>
      <c r="B22" s="18" t="str">
        <f t="shared" si="0"/>
        <v/>
      </c>
      <c r="C22" s="8"/>
      <c r="D22" s="9"/>
      <c r="E22" s="8"/>
      <c r="F22" s="9"/>
      <c r="G22" s="8"/>
      <c r="H22" s="9"/>
      <c r="I22" s="31"/>
      <c r="J22" s="31"/>
      <c r="K22" s="122"/>
      <c r="L22" s="123"/>
      <c r="M22" s="123"/>
      <c r="N22" s="6"/>
      <c r="O22" s="123"/>
      <c r="P22" s="127"/>
      <c r="Q22" s="8"/>
      <c r="R22" s="6"/>
      <c r="S22" s="9"/>
      <c r="T22" s="18" t="str">
        <f t="shared" si="1"/>
        <v/>
      </c>
    </row>
    <row r="23" spans="1:20" ht="22.5" customHeight="1" x14ac:dyDescent="0.25">
      <c r="A23" s="19">
        <v>17</v>
      </c>
      <c r="B23" s="19" t="str">
        <f t="shared" si="0"/>
        <v/>
      </c>
      <c r="C23" s="10"/>
      <c r="D23" s="90"/>
      <c r="E23" s="10"/>
      <c r="F23" s="90"/>
      <c r="G23" s="10"/>
      <c r="H23" s="90"/>
      <c r="I23" s="32"/>
      <c r="J23" s="32"/>
      <c r="K23" s="124"/>
      <c r="L23" s="85"/>
      <c r="M23" s="85"/>
      <c r="N23" s="82"/>
      <c r="O23" s="85"/>
      <c r="P23" s="89"/>
      <c r="Q23" s="10"/>
      <c r="R23" s="82"/>
      <c r="S23" s="90"/>
      <c r="T23" s="19" t="str">
        <f t="shared" si="1"/>
        <v/>
      </c>
    </row>
    <row r="24" spans="1:20" ht="22.5" customHeight="1" x14ac:dyDescent="0.25">
      <c r="A24" s="18">
        <v>18</v>
      </c>
      <c r="B24" s="18" t="str">
        <f t="shared" si="0"/>
        <v/>
      </c>
      <c r="C24" s="8"/>
      <c r="D24" s="9"/>
      <c r="E24" s="8"/>
      <c r="F24" s="9"/>
      <c r="G24" s="8"/>
      <c r="H24" s="9"/>
      <c r="I24" s="31"/>
      <c r="J24" s="31"/>
      <c r="K24" s="122"/>
      <c r="L24" s="123"/>
      <c r="M24" s="123"/>
      <c r="N24" s="6"/>
      <c r="O24" s="123"/>
      <c r="P24" s="127"/>
      <c r="Q24" s="8"/>
      <c r="R24" s="6"/>
      <c r="S24" s="9"/>
      <c r="T24" s="18" t="str">
        <f t="shared" si="1"/>
        <v/>
      </c>
    </row>
    <row r="25" spans="1:20" ht="22.5" customHeight="1" x14ac:dyDescent="0.25">
      <c r="A25" s="19">
        <v>19</v>
      </c>
      <c r="B25" s="19" t="str">
        <f t="shared" si="0"/>
        <v/>
      </c>
      <c r="C25" s="10"/>
      <c r="D25" s="90"/>
      <c r="E25" s="10"/>
      <c r="F25" s="90"/>
      <c r="G25" s="10"/>
      <c r="H25" s="90"/>
      <c r="I25" s="32"/>
      <c r="J25" s="32"/>
      <c r="K25" s="124"/>
      <c r="L25" s="85"/>
      <c r="M25" s="85"/>
      <c r="N25" s="82"/>
      <c r="O25" s="85"/>
      <c r="P25" s="89"/>
      <c r="Q25" s="10"/>
      <c r="R25" s="82"/>
      <c r="S25" s="90"/>
      <c r="T25" s="19" t="str">
        <f t="shared" si="1"/>
        <v/>
      </c>
    </row>
    <row r="26" spans="1:20" ht="22.5" customHeight="1" x14ac:dyDescent="0.25">
      <c r="A26" s="18">
        <v>20</v>
      </c>
      <c r="B26" s="18" t="str">
        <f t="shared" si="0"/>
        <v/>
      </c>
      <c r="C26" s="8"/>
      <c r="D26" s="9"/>
      <c r="E26" s="8"/>
      <c r="F26" s="9"/>
      <c r="G26" s="8"/>
      <c r="H26" s="9"/>
      <c r="I26" s="31"/>
      <c r="J26" s="31"/>
      <c r="K26" s="122"/>
      <c r="L26" s="123"/>
      <c r="M26" s="123"/>
      <c r="N26" s="6"/>
      <c r="O26" s="123"/>
      <c r="P26" s="127"/>
      <c r="Q26" s="8"/>
      <c r="R26" s="6"/>
      <c r="S26" s="9"/>
      <c r="T26" s="18" t="str">
        <f t="shared" si="1"/>
        <v/>
      </c>
    </row>
    <row r="27" spans="1:20" ht="22.5" customHeight="1" x14ac:dyDescent="0.25">
      <c r="A27" s="19">
        <v>21</v>
      </c>
      <c r="B27" s="19" t="str">
        <f t="shared" si="0"/>
        <v/>
      </c>
      <c r="C27" s="10"/>
      <c r="D27" s="90"/>
      <c r="E27" s="10"/>
      <c r="F27" s="90"/>
      <c r="G27" s="10"/>
      <c r="H27" s="90"/>
      <c r="I27" s="32"/>
      <c r="J27" s="32"/>
      <c r="K27" s="124"/>
      <c r="L27" s="85"/>
      <c r="M27" s="85"/>
      <c r="N27" s="82"/>
      <c r="O27" s="85"/>
      <c r="P27" s="89"/>
      <c r="Q27" s="10"/>
      <c r="R27" s="82"/>
      <c r="S27" s="90"/>
      <c r="T27" s="19" t="str">
        <f t="shared" si="1"/>
        <v/>
      </c>
    </row>
    <row r="28" spans="1:20" ht="22.5" customHeight="1" x14ac:dyDescent="0.25">
      <c r="A28" s="18">
        <v>22</v>
      </c>
      <c r="B28" s="18" t="str">
        <f t="shared" si="0"/>
        <v/>
      </c>
      <c r="C28" s="8"/>
      <c r="D28" s="9"/>
      <c r="E28" s="8"/>
      <c r="F28" s="9"/>
      <c r="G28" s="8"/>
      <c r="H28" s="9"/>
      <c r="I28" s="31"/>
      <c r="J28" s="31"/>
      <c r="K28" s="122"/>
      <c r="L28" s="123"/>
      <c r="M28" s="123"/>
      <c r="N28" s="6"/>
      <c r="O28" s="123"/>
      <c r="P28" s="127"/>
      <c r="Q28" s="8"/>
      <c r="R28" s="6"/>
      <c r="S28" s="9"/>
      <c r="T28" s="18" t="str">
        <f t="shared" si="1"/>
        <v/>
      </c>
    </row>
    <row r="29" spans="1:20" ht="22.5" customHeight="1" x14ac:dyDescent="0.25">
      <c r="A29" s="19">
        <v>23</v>
      </c>
      <c r="B29" s="19" t="str">
        <f t="shared" si="0"/>
        <v/>
      </c>
      <c r="C29" s="10"/>
      <c r="D29" s="90"/>
      <c r="E29" s="10"/>
      <c r="F29" s="90"/>
      <c r="G29" s="10"/>
      <c r="H29" s="90"/>
      <c r="I29" s="32"/>
      <c r="J29" s="32"/>
      <c r="K29" s="124"/>
      <c r="L29" s="85"/>
      <c r="M29" s="85"/>
      <c r="N29" s="82"/>
      <c r="O29" s="85"/>
      <c r="P29" s="89"/>
      <c r="Q29" s="10"/>
      <c r="R29" s="82"/>
      <c r="S29" s="90"/>
      <c r="T29" s="19" t="str">
        <f t="shared" si="1"/>
        <v/>
      </c>
    </row>
    <row r="30" spans="1:20" ht="22.5" customHeight="1" x14ac:dyDescent="0.25">
      <c r="A30" s="18">
        <v>24</v>
      </c>
      <c r="B30" s="18" t="str">
        <f t="shared" si="0"/>
        <v/>
      </c>
      <c r="C30" s="8"/>
      <c r="D30" s="9"/>
      <c r="E30" s="8"/>
      <c r="F30" s="9"/>
      <c r="G30" s="8"/>
      <c r="H30" s="9"/>
      <c r="I30" s="31"/>
      <c r="J30" s="31"/>
      <c r="K30" s="122"/>
      <c r="L30" s="123"/>
      <c r="M30" s="123"/>
      <c r="N30" s="6"/>
      <c r="O30" s="123"/>
      <c r="P30" s="127"/>
      <c r="Q30" s="8"/>
      <c r="R30" s="6"/>
      <c r="S30" s="9"/>
      <c r="T30" s="18" t="str">
        <f t="shared" si="1"/>
        <v/>
      </c>
    </row>
    <row r="31" spans="1:20" ht="22.5" customHeight="1" x14ac:dyDescent="0.25">
      <c r="A31" s="19">
        <v>25</v>
      </c>
      <c r="B31" s="19" t="str">
        <f t="shared" si="0"/>
        <v/>
      </c>
      <c r="C31" s="10"/>
      <c r="D31" s="90"/>
      <c r="E31" s="10"/>
      <c r="F31" s="90"/>
      <c r="G31" s="10"/>
      <c r="H31" s="90"/>
      <c r="I31" s="32"/>
      <c r="J31" s="32"/>
      <c r="K31" s="124"/>
      <c r="L31" s="85"/>
      <c r="M31" s="85"/>
      <c r="N31" s="82"/>
      <c r="O31" s="85"/>
      <c r="P31" s="89"/>
      <c r="Q31" s="10"/>
      <c r="R31" s="82"/>
      <c r="S31" s="90"/>
      <c r="T31" s="19" t="str">
        <f t="shared" si="1"/>
        <v/>
      </c>
    </row>
    <row r="32" spans="1:20" ht="22.5" customHeight="1" x14ac:dyDescent="0.25">
      <c r="A32" s="18">
        <v>26</v>
      </c>
      <c r="B32" s="18" t="str">
        <f t="shared" si="0"/>
        <v/>
      </c>
      <c r="C32" s="8"/>
      <c r="D32" s="9"/>
      <c r="E32" s="8"/>
      <c r="F32" s="9"/>
      <c r="G32" s="8"/>
      <c r="H32" s="9"/>
      <c r="I32" s="31"/>
      <c r="J32" s="31"/>
      <c r="K32" s="122"/>
      <c r="L32" s="123"/>
      <c r="M32" s="123"/>
      <c r="N32" s="6"/>
      <c r="O32" s="123"/>
      <c r="P32" s="127"/>
      <c r="Q32" s="8"/>
      <c r="R32" s="6"/>
      <c r="S32" s="9"/>
      <c r="T32" s="18" t="str">
        <f t="shared" si="1"/>
        <v/>
      </c>
    </row>
    <row r="33" spans="1:20" ht="22.5" customHeight="1" x14ac:dyDescent="0.25">
      <c r="A33" s="19">
        <v>27</v>
      </c>
      <c r="B33" s="19" t="str">
        <f t="shared" si="0"/>
        <v/>
      </c>
      <c r="C33" s="10"/>
      <c r="D33" s="90"/>
      <c r="E33" s="10"/>
      <c r="F33" s="90"/>
      <c r="G33" s="10"/>
      <c r="H33" s="90"/>
      <c r="I33" s="32"/>
      <c r="J33" s="32"/>
      <c r="K33" s="124"/>
      <c r="L33" s="85"/>
      <c r="M33" s="85"/>
      <c r="N33" s="82"/>
      <c r="O33" s="85"/>
      <c r="P33" s="89"/>
      <c r="Q33" s="10"/>
      <c r="R33" s="82"/>
      <c r="S33" s="90"/>
      <c r="T33" s="19" t="str">
        <f t="shared" si="1"/>
        <v/>
      </c>
    </row>
    <row r="34" spans="1:20" ht="22.5" customHeight="1" x14ac:dyDescent="0.25">
      <c r="A34" s="18">
        <v>28</v>
      </c>
      <c r="B34" s="18" t="str">
        <f t="shared" si="0"/>
        <v/>
      </c>
      <c r="C34" s="8"/>
      <c r="D34" s="9"/>
      <c r="E34" s="8"/>
      <c r="F34" s="9"/>
      <c r="G34" s="8"/>
      <c r="H34" s="9"/>
      <c r="I34" s="31"/>
      <c r="J34" s="31"/>
      <c r="K34" s="122"/>
      <c r="L34" s="123"/>
      <c r="M34" s="123"/>
      <c r="N34" s="6"/>
      <c r="O34" s="123"/>
      <c r="P34" s="127"/>
      <c r="Q34" s="8"/>
      <c r="R34" s="6"/>
      <c r="S34" s="9"/>
      <c r="T34" s="18" t="str">
        <f t="shared" si="1"/>
        <v/>
      </c>
    </row>
    <row r="35" spans="1:20" ht="22.5" customHeight="1" x14ac:dyDescent="0.25">
      <c r="A35" s="19">
        <v>29</v>
      </c>
      <c r="B35" s="19" t="str">
        <f t="shared" si="0"/>
        <v/>
      </c>
      <c r="C35" s="10"/>
      <c r="D35" s="90"/>
      <c r="E35" s="10"/>
      <c r="F35" s="90"/>
      <c r="G35" s="10"/>
      <c r="H35" s="90"/>
      <c r="I35" s="32"/>
      <c r="J35" s="32"/>
      <c r="K35" s="124"/>
      <c r="L35" s="85"/>
      <c r="M35" s="85"/>
      <c r="N35" s="82"/>
      <c r="O35" s="85"/>
      <c r="P35" s="89"/>
      <c r="Q35" s="10"/>
      <c r="R35" s="82"/>
      <c r="S35" s="90"/>
      <c r="T35" s="19" t="str">
        <f t="shared" si="1"/>
        <v/>
      </c>
    </row>
    <row r="36" spans="1:20" ht="22.5" customHeight="1" x14ac:dyDescent="0.25">
      <c r="A36" s="18">
        <v>30</v>
      </c>
      <c r="B36" s="18" t="str">
        <f t="shared" si="0"/>
        <v/>
      </c>
      <c r="C36" s="8"/>
      <c r="D36" s="9"/>
      <c r="E36" s="8"/>
      <c r="F36" s="9"/>
      <c r="G36" s="8"/>
      <c r="H36" s="9"/>
      <c r="I36" s="31"/>
      <c r="J36" s="31"/>
      <c r="K36" s="122"/>
      <c r="L36" s="123"/>
      <c r="M36" s="123"/>
      <c r="N36" s="6"/>
      <c r="O36" s="123"/>
      <c r="P36" s="127"/>
      <c r="Q36" s="8"/>
      <c r="R36" s="6"/>
      <c r="S36" s="9"/>
      <c r="T36" s="18" t="str">
        <f t="shared" si="1"/>
        <v/>
      </c>
    </row>
    <row r="37" spans="1:20" ht="22.5" customHeight="1" x14ac:dyDescent="0.25">
      <c r="A37" s="19">
        <v>31</v>
      </c>
      <c r="B37" s="19" t="str">
        <f t="shared" si="0"/>
        <v/>
      </c>
      <c r="C37" s="10"/>
      <c r="D37" s="90"/>
      <c r="E37" s="10"/>
      <c r="F37" s="90"/>
      <c r="G37" s="10"/>
      <c r="H37" s="90"/>
      <c r="I37" s="32"/>
      <c r="J37" s="32"/>
      <c r="K37" s="124"/>
      <c r="L37" s="85"/>
      <c r="M37" s="85"/>
      <c r="N37" s="82"/>
      <c r="O37" s="85"/>
      <c r="P37" s="89"/>
      <c r="Q37" s="10"/>
      <c r="R37" s="82"/>
      <c r="S37" s="90"/>
      <c r="T37" s="19" t="str">
        <f t="shared" si="1"/>
        <v/>
      </c>
    </row>
    <row r="38" spans="1:20" ht="22.5" customHeight="1" thickBot="1" x14ac:dyDescent="0.3">
      <c r="A38" s="26">
        <v>32</v>
      </c>
      <c r="B38" s="26" t="str">
        <f t="shared" si="0"/>
        <v/>
      </c>
      <c r="C38" s="27"/>
      <c r="D38" s="28"/>
      <c r="E38" s="11"/>
      <c r="F38" s="13"/>
      <c r="G38" s="11"/>
      <c r="H38" s="13"/>
      <c r="I38" s="33"/>
      <c r="J38" s="33"/>
      <c r="K38" s="125"/>
      <c r="L38" s="126"/>
      <c r="M38" s="126"/>
      <c r="N38" s="12"/>
      <c r="O38" s="126"/>
      <c r="P38" s="128"/>
      <c r="Q38" s="11"/>
      <c r="R38" s="12"/>
      <c r="S38" s="13"/>
      <c r="T38" s="20" t="str">
        <f t="shared" si="1"/>
        <v/>
      </c>
    </row>
    <row r="39" spans="1:20" ht="22.5" customHeight="1" thickBot="1" x14ac:dyDescent="0.3">
      <c r="A39" s="136" t="s">
        <v>378</v>
      </c>
      <c r="B39" s="137"/>
      <c r="C39" s="137"/>
      <c r="D39" s="138"/>
      <c r="E39" s="136" t="s">
        <v>310</v>
      </c>
      <c r="F39" s="137"/>
      <c r="G39" s="137"/>
      <c r="H39" s="137"/>
      <c r="I39" s="138"/>
      <c r="J39" s="136" t="s">
        <v>311</v>
      </c>
      <c r="K39" s="137"/>
      <c r="L39" s="137"/>
      <c r="M39" s="137"/>
      <c r="N39" s="138"/>
      <c r="O39" s="136" t="s">
        <v>379</v>
      </c>
      <c r="P39" s="137"/>
      <c r="Q39" s="137"/>
      <c r="R39" s="137"/>
      <c r="S39" s="137"/>
      <c r="T39" s="138"/>
    </row>
    <row r="40" spans="1:20" ht="30" customHeight="1" x14ac:dyDescent="0.25">
      <c r="A40" s="139" t="s">
        <v>377</v>
      </c>
      <c r="B40" s="140"/>
      <c r="C40" s="140"/>
      <c r="D40" s="141"/>
      <c r="E40" s="139" t="s">
        <v>377</v>
      </c>
      <c r="F40" s="140"/>
      <c r="G40" s="140"/>
      <c r="H40" s="140"/>
      <c r="I40" s="141"/>
      <c r="J40" s="139" t="s">
        <v>377</v>
      </c>
      <c r="K40" s="140"/>
      <c r="L40" s="140"/>
      <c r="M40" s="140"/>
      <c r="N40" s="141"/>
      <c r="O40" s="105" t="s">
        <v>271</v>
      </c>
      <c r="P40" s="84"/>
      <c r="Q40" s="106" t="s">
        <v>312</v>
      </c>
      <c r="R40" s="43"/>
      <c r="S40" s="104" t="s">
        <v>272</v>
      </c>
      <c r="T40" s="43"/>
    </row>
    <row r="41" spans="1:20" ht="30" customHeight="1" thickBot="1" x14ac:dyDescent="0.3">
      <c r="A41" s="142"/>
      <c r="B41" s="143"/>
      <c r="C41" s="143"/>
      <c r="D41" s="144"/>
      <c r="E41" s="142"/>
      <c r="F41" s="143"/>
      <c r="G41" s="143"/>
      <c r="H41" s="143"/>
      <c r="I41" s="144"/>
      <c r="J41" s="142"/>
      <c r="K41" s="143"/>
      <c r="L41" s="143"/>
      <c r="M41" s="143"/>
      <c r="N41" s="144"/>
      <c r="O41" s="103" t="s">
        <v>363</v>
      </c>
      <c r="P41" s="87"/>
      <c r="Q41" s="107" t="s">
        <v>360</v>
      </c>
      <c r="R41" s="42"/>
      <c r="S41" s="11" t="s">
        <v>349</v>
      </c>
      <c r="T41" s="42"/>
    </row>
    <row r="42" spans="1:20" ht="37.5" customHeight="1" x14ac:dyDescent="0.25">
      <c r="A42" s="142"/>
      <c r="B42" s="143"/>
      <c r="C42" s="143"/>
      <c r="D42" s="144"/>
      <c r="E42" s="142"/>
      <c r="F42" s="143"/>
      <c r="G42" s="143"/>
      <c r="H42" s="143"/>
      <c r="I42" s="144"/>
      <c r="J42" s="142"/>
      <c r="K42" s="143"/>
      <c r="L42" s="143"/>
      <c r="M42" s="143"/>
      <c r="N42" s="144"/>
      <c r="O42" s="183" t="s">
        <v>374</v>
      </c>
      <c r="P42" s="184"/>
      <c r="Q42" s="184"/>
      <c r="R42" s="184"/>
      <c r="S42" s="184"/>
      <c r="T42" s="185"/>
    </row>
    <row r="43" spans="1:20" ht="37.5" customHeight="1" thickBot="1" x14ac:dyDescent="0.3">
      <c r="A43" s="145"/>
      <c r="B43" s="146"/>
      <c r="C43" s="146"/>
      <c r="D43" s="147"/>
      <c r="E43" s="145"/>
      <c r="F43" s="146"/>
      <c r="G43" s="146"/>
      <c r="H43" s="146"/>
      <c r="I43" s="147"/>
      <c r="J43" s="145"/>
      <c r="K43" s="146"/>
      <c r="L43" s="146"/>
      <c r="M43" s="146"/>
      <c r="N43" s="147"/>
      <c r="O43" s="186"/>
      <c r="P43" s="187"/>
      <c r="Q43" s="187"/>
      <c r="R43" s="187"/>
      <c r="S43" s="187"/>
      <c r="T43" s="188"/>
    </row>
  </sheetData>
  <mergeCells count="36">
    <mergeCell ref="A40:D43"/>
    <mergeCell ref="E40:I43"/>
    <mergeCell ref="J40:N43"/>
    <mergeCell ref="O42:T43"/>
    <mergeCell ref="H5:I5"/>
    <mergeCell ref="K5:L5"/>
    <mergeCell ref="N5:O5"/>
    <mergeCell ref="P5:Q5"/>
    <mergeCell ref="R5:T5"/>
    <mergeCell ref="A39:D39"/>
    <mergeCell ref="E39:I39"/>
    <mergeCell ref="J39:N39"/>
    <mergeCell ref="O39:T39"/>
    <mergeCell ref="P4:T4"/>
    <mergeCell ref="S2:T2"/>
    <mergeCell ref="A3:B3"/>
    <mergeCell ref="C3:F3"/>
    <mergeCell ref="G3:H3"/>
    <mergeCell ref="I3:M3"/>
    <mergeCell ref="N3:O3"/>
    <mergeCell ref="P3:T3"/>
    <mergeCell ref="A4:B4"/>
    <mergeCell ref="C4:F4"/>
    <mergeCell ref="G4:H4"/>
    <mergeCell ref="I4:M4"/>
    <mergeCell ref="N4:O4"/>
    <mergeCell ref="A1:T1"/>
    <mergeCell ref="A2:B2"/>
    <mergeCell ref="C2:D2"/>
    <mergeCell ref="E2:F2"/>
    <mergeCell ref="G2:H2"/>
    <mergeCell ref="I2:J2"/>
    <mergeCell ref="K2:L2"/>
    <mergeCell ref="M2:N2"/>
    <mergeCell ref="O2:P2"/>
    <mergeCell ref="Q2:R2"/>
  </mergeCells>
  <conditionalFormatting sqref="B7:B27 B38">
    <cfRule type="containsBlanks" priority="40" stopIfTrue="1">
      <formula>LEN(TRIM(B7))=0</formula>
    </cfRule>
    <cfRule type="cellIs" dxfId="1109" priority="41" stopIfTrue="1" operator="equal">
      <formula>0</formula>
    </cfRule>
    <cfRule type="cellIs" dxfId="1108" priority="42" stopIfTrue="1" operator="equal">
      <formula>1</formula>
    </cfRule>
  </conditionalFormatting>
  <conditionalFormatting sqref="R5">
    <cfRule type="cellIs" dxfId="1107" priority="29" stopIfTrue="1" operator="equal">
      <formula>"Failed"</formula>
    </cfRule>
    <cfRule type="cellIs" dxfId="1106" priority="33" stopIfTrue="1" operator="equal">
      <formula>"No Entry"</formula>
    </cfRule>
    <cfRule type="cellIs" dxfId="1105" priority="36" stopIfTrue="1" operator="equal">
      <formula>"Caution"</formula>
    </cfRule>
    <cfRule type="cellIs" dxfId="1104" priority="37" stopIfTrue="1" operator="equal">
      <formula>"Pending"</formula>
    </cfRule>
    <cfRule type="cellIs" dxfId="1103" priority="38" stopIfTrue="1" operator="equal">
      <formula>"Mitigated"</formula>
    </cfRule>
    <cfRule type="cellIs" dxfId="1102" priority="39" stopIfTrue="1" operator="equal">
      <formula>"Passed"</formula>
    </cfRule>
  </conditionalFormatting>
  <conditionalFormatting sqref="E5 B5">
    <cfRule type="cellIs" dxfId="1101" priority="30" operator="equal">
      <formula>"Error"</formula>
    </cfRule>
    <cfRule type="cellIs" dxfId="1100" priority="34" operator="equal">
      <formula>"No Entry"</formula>
    </cfRule>
    <cfRule type="cellIs" dxfId="1099" priority="35" operator="equal">
      <formula>"Pending"</formula>
    </cfRule>
  </conditionalFormatting>
  <conditionalFormatting sqref="C2">
    <cfRule type="cellIs" dxfId="1098" priority="31" operator="equal">
      <formula>"Failed"</formula>
    </cfRule>
    <cfRule type="cellIs" dxfId="1097" priority="32" operator="equal">
      <formula>"Pending"</formula>
    </cfRule>
  </conditionalFormatting>
  <conditionalFormatting sqref="T7:T38">
    <cfRule type="containsBlanks" priority="26" stopIfTrue="1">
      <formula>LEN(TRIM(T7))=0</formula>
    </cfRule>
    <cfRule type="cellIs" dxfId="1096" priority="27" stopIfTrue="1" operator="lessThan">
      <formula>1</formula>
    </cfRule>
    <cfRule type="cellIs" dxfId="1095" priority="28" stopIfTrue="1" operator="equal">
      <formula>1</formula>
    </cfRule>
  </conditionalFormatting>
  <conditionalFormatting sqref="H5">
    <cfRule type="cellIs" dxfId="1094" priority="25" stopIfTrue="1" operator="equal">
      <formula>"No Entry"</formula>
    </cfRule>
  </conditionalFormatting>
  <conditionalFormatting sqref="H5:I5">
    <cfRule type="cellIs" dxfId="1093" priority="23" operator="equal">
      <formula>"Pending"</formula>
    </cfRule>
    <cfRule type="containsBlanks" priority="24" stopIfTrue="1">
      <formula>LEN(TRIM(H5))=0</formula>
    </cfRule>
  </conditionalFormatting>
  <conditionalFormatting sqref="R5:T5">
    <cfRule type="cellIs" dxfId="1092" priority="22" stopIfTrue="1" operator="equal">
      <formula>"Hazardous"</formula>
    </cfRule>
  </conditionalFormatting>
  <conditionalFormatting sqref="G2">
    <cfRule type="cellIs" dxfId="1091" priority="20" operator="equal">
      <formula>"Failed"</formula>
    </cfRule>
    <cfRule type="cellIs" dxfId="1090" priority="21" operator="equal">
      <formula>"Pending"</formula>
    </cfRule>
  </conditionalFormatting>
  <conditionalFormatting sqref="K2">
    <cfRule type="cellIs" dxfId="1089" priority="18" operator="equal">
      <formula>"Failed"</formula>
    </cfRule>
    <cfRule type="cellIs" dxfId="1088" priority="19" operator="equal">
      <formula>"Pending"</formula>
    </cfRule>
  </conditionalFormatting>
  <conditionalFormatting sqref="O2">
    <cfRule type="cellIs" dxfId="1087" priority="16" operator="equal">
      <formula>"Failed"</formula>
    </cfRule>
    <cfRule type="cellIs" dxfId="1086" priority="17" operator="equal">
      <formula>"Pending"</formula>
    </cfRule>
  </conditionalFormatting>
  <conditionalFormatting sqref="S2">
    <cfRule type="cellIs" dxfId="1085" priority="14" operator="equal">
      <formula>"Failed"</formula>
    </cfRule>
    <cfRule type="cellIs" dxfId="1084" priority="15" operator="equal">
      <formula>"Pending"</formula>
    </cfRule>
  </conditionalFormatting>
  <conditionalFormatting sqref="S2:T2">
    <cfRule type="cellIs" dxfId="1083" priority="13" operator="equal">
      <formula>"Passed"</formula>
    </cfRule>
  </conditionalFormatting>
  <conditionalFormatting sqref="D5">
    <cfRule type="cellIs" dxfId="1082" priority="10" operator="equal">
      <formula>"Error"</formula>
    </cfRule>
    <cfRule type="cellIs" dxfId="1081" priority="11" operator="equal">
      <formula>"No Entry"</formula>
    </cfRule>
    <cfRule type="cellIs" dxfId="1080" priority="12" operator="equal">
      <formula>"Pending"</formula>
    </cfRule>
  </conditionalFormatting>
  <conditionalFormatting sqref="F5">
    <cfRule type="cellIs" dxfId="1079" priority="7" operator="equal">
      <formula>"Error"</formula>
    </cfRule>
    <cfRule type="cellIs" dxfId="1078" priority="8" operator="equal">
      <formula>"No Entry"</formula>
    </cfRule>
    <cfRule type="cellIs" dxfId="1077" priority="9" operator="equal">
      <formula>"Pending"</formula>
    </cfRule>
  </conditionalFormatting>
  <conditionalFormatting sqref="K5">
    <cfRule type="cellIs" dxfId="1076" priority="6" stopIfTrue="1" operator="equal">
      <formula>"No Entry"</formula>
    </cfRule>
  </conditionalFormatting>
  <conditionalFormatting sqref="K5:L5">
    <cfRule type="cellIs" dxfId="1075" priority="4" operator="equal">
      <formula>"Pending"</formula>
    </cfRule>
    <cfRule type="containsBlanks" priority="5" stopIfTrue="1">
      <formula>LEN(TRIM(K5))=0</formula>
    </cfRule>
  </conditionalFormatting>
  <conditionalFormatting sqref="N5">
    <cfRule type="cellIs" dxfId="1074" priority="3" stopIfTrue="1" operator="equal">
      <formula>"No Entry"</formula>
    </cfRule>
  </conditionalFormatting>
  <conditionalFormatting sqref="N5:O5">
    <cfRule type="cellIs" dxfId="1073" priority="1" operator="equal">
      <formula>"Pending"</formula>
    </cfRule>
    <cfRule type="containsBlanks" priority="2" stopIfTrue="1">
      <formula>LEN(TRIM(N5))=0</formula>
    </cfRule>
  </conditionalFormatting>
  <hyperlinks>
    <hyperlink ref="A1:T1" location="Summary!A1" display="Service de Génétique CHU Liège (BE/BEL). Tool for Sample Identification / Tracability  KASP Fluo vs. NGS.©"/>
  </hyperlinks>
  <printOptions horizontalCentered="1" verticalCentered="1"/>
  <pageMargins left="0.39370078740157483" right="0.39370078740157483" top="0.39370078740157483" bottom="0.39370078740157483" header="0.19685039370078741" footer="0.19685039370078741"/>
  <pageSetup paperSize="9" scale="48" orientation="landscape" horizontalDpi="0" verticalDpi="0" r:id="rId1"/>
  <headerFooter>
    <oddHeader>&amp;CSample01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60" zoomScaleNormal="70" zoomScalePageLayoutView="50" workbookViewId="0">
      <selection sqref="A1:T1"/>
    </sheetView>
  </sheetViews>
  <sheetFormatPr baseColWidth="10" defaultRowHeight="15" x14ac:dyDescent="0.25"/>
  <cols>
    <col min="1" max="20" width="14.28515625" style="5" customWidth="1"/>
    <col min="21" max="16384" width="11.42578125" style="5"/>
  </cols>
  <sheetData>
    <row r="1" spans="1:20" ht="27" customHeight="1" thickBot="1" x14ac:dyDescent="0.3">
      <c r="A1" s="176" t="s">
        <v>370</v>
      </c>
      <c r="B1" s="176"/>
      <c r="C1" s="176"/>
      <c r="D1" s="176"/>
      <c r="E1" s="176"/>
      <c r="F1" s="176"/>
      <c r="G1" s="176"/>
      <c r="H1" s="176"/>
      <c r="I1" s="176"/>
      <c r="J1" s="176"/>
      <c r="K1" s="176"/>
      <c r="L1" s="176"/>
      <c r="M1" s="176"/>
      <c r="N1" s="176"/>
      <c r="O1" s="176"/>
      <c r="P1" s="176"/>
      <c r="Q1" s="176"/>
      <c r="R1" s="176"/>
      <c r="S1" s="176"/>
      <c r="T1" s="176"/>
    </row>
    <row r="2" spans="1:20" s="15" customFormat="1" ht="22.5" customHeight="1" thickBot="1" x14ac:dyDescent="0.3">
      <c r="A2" s="169" t="s">
        <v>10</v>
      </c>
      <c r="B2" s="170"/>
      <c r="C2" s="171" t="str">
        <f>IF(UserData!C9="Passed",UserData!C4,UserData!C9)</f>
        <v>Pending</v>
      </c>
      <c r="D2" s="173"/>
      <c r="E2" s="169" t="s">
        <v>11</v>
      </c>
      <c r="F2" s="170"/>
      <c r="G2" s="171" t="str">
        <f>IF(UserData!C9="Passed",UserData!C5,UserData!C9)</f>
        <v>Pending</v>
      </c>
      <c r="H2" s="173"/>
      <c r="I2" s="169" t="s">
        <v>381</v>
      </c>
      <c r="J2" s="170"/>
      <c r="K2" s="171" t="str">
        <f>IF(UserData!C9="Passed",UserData!C6,UserData!C9)</f>
        <v>Pending</v>
      </c>
      <c r="L2" s="173"/>
      <c r="M2" s="169" t="s">
        <v>12</v>
      </c>
      <c r="N2" s="170"/>
      <c r="O2" s="171" t="str">
        <f>IF(UserData!C9="Passed",UserData!C7,UserData!C9)</f>
        <v>Pending</v>
      </c>
      <c r="P2" s="173"/>
      <c r="Q2" s="169" t="s">
        <v>352</v>
      </c>
      <c r="R2" s="170"/>
      <c r="S2" s="171" t="str">
        <f>UserData!C9</f>
        <v>Pending</v>
      </c>
      <c r="T2" s="173"/>
    </row>
    <row r="3" spans="1:20" s="15" customFormat="1" ht="22.5" customHeight="1" thickBot="1" x14ac:dyDescent="0.3">
      <c r="A3" s="169" t="s">
        <v>2</v>
      </c>
      <c r="B3" s="170"/>
      <c r="C3" s="171"/>
      <c r="D3" s="172"/>
      <c r="E3" s="172"/>
      <c r="F3" s="173"/>
      <c r="G3" s="169" t="s">
        <v>3</v>
      </c>
      <c r="H3" s="170"/>
      <c r="I3" s="171"/>
      <c r="J3" s="172"/>
      <c r="K3" s="172"/>
      <c r="L3" s="172"/>
      <c r="M3" s="173"/>
      <c r="N3" s="169" t="s">
        <v>345</v>
      </c>
      <c r="O3" s="170"/>
      <c r="P3" s="171"/>
      <c r="Q3" s="172"/>
      <c r="R3" s="172"/>
      <c r="S3" s="172"/>
      <c r="T3" s="173"/>
    </row>
    <row r="4" spans="1:20" s="15" customFormat="1" ht="22.5" customHeight="1" thickBot="1" x14ac:dyDescent="0.3">
      <c r="A4" s="169" t="s">
        <v>282</v>
      </c>
      <c r="B4" s="170"/>
      <c r="C4" s="171"/>
      <c r="D4" s="172"/>
      <c r="E4" s="172"/>
      <c r="F4" s="173"/>
      <c r="G4" s="169" t="s">
        <v>0</v>
      </c>
      <c r="H4" s="170"/>
      <c r="I4" s="171"/>
      <c r="J4" s="172"/>
      <c r="K4" s="172"/>
      <c r="L4" s="172"/>
      <c r="M4" s="173"/>
      <c r="N4" s="169" t="s">
        <v>1</v>
      </c>
      <c r="O4" s="170"/>
      <c r="P4" s="171"/>
      <c r="Q4" s="172"/>
      <c r="R4" s="172"/>
      <c r="S4" s="172"/>
      <c r="T4" s="173"/>
    </row>
    <row r="5" spans="1:20" s="29" customFormat="1" ht="22.5" customHeight="1" thickBot="1" x14ac:dyDescent="0.3">
      <c r="A5" s="100" t="s">
        <v>274</v>
      </c>
      <c r="B5" s="110" t="str">
        <f>IF(UserData!C9&lt;&gt;"Passed",UserData!C9,IF(COUNTIF(B7:B38,"")=32,"No Entry",IF(COUNTIF(B7:B38,"")+COUNTIF(B7:B38,1)+COUNTIF(B7:B38,0)&lt;&gt;32,"Error",SUM(B7:B38)/(32-COUNTIF(B7:B38,"")))))</f>
        <v>Pending</v>
      </c>
      <c r="C5" s="102" t="s">
        <v>271</v>
      </c>
      <c r="D5" s="120" t="str">
        <f>IF(S2&lt;&gt;"Passed",S2,IF($B5="No Entry","No Entry",COUNTIF(B7:B38,1)))</f>
        <v>Pending</v>
      </c>
      <c r="E5" s="97" t="s">
        <v>272</v>
      </c>
      <c r="F5" s="120" t="str">
        <f>IF(S2&lt;&gt;"Passed",S2,IF($B5="No Entry","No Entry",COUNTIF(B7:B38,0)))</f>
        <v>Pending</v>
      </c>
      <c r="G5" s="108" t="s">
        <v>366</v>
      </c>
      <c r="H5" s="174" t="str">
        <f>IF(S2&lt;&gt;"Passed",S2,IF(B5="No Entry","No Entry",1000000000*PRODUCT(I7:I38)))</f>
        <v>Pending</v>
      </c>
      <c r="I5" s="175"/>
      <c r="J5" s="109" t="s">
        <v>367</v>
      </c>
      <c r="K5" s="182" t="str">
        <f>IF(S2&lt;&gt;"Passed",S2,IF(B5="No Entry","No Entry",1000000000*PRODUCT(J7:J38)))</f>
        <v>Pending</v>
      </c>
      <c r="L5" s="175"/>
      <c r="M5" s="102" t="s">
        <v>368</v>
      </c>
      <c r="N5" s="182" t="str">
        <f>IF(S2&lt;&gt;"Passed",S2,IF(B5="No Entry","No Entry",1000000000*PRODUCT(T7:T38)))</f>
        <v>Pending</v>
      </c>
      <c r="O5" s="175"/>
      <c r="P5" s="177" t="s">
        <v>354</v>
      </c>
      <c r="Q5" s="178"/>
      <c r="R5" s="179" t="str">
        <f>IF(S2&lt;&gt;"Passed",S2,IF(B5="No Entry","No Entry",IF(N5&lt;=1000,"Passed",IF(N5&lt;=10000,"Mitigated",IF(N5&lt;=100000,"Caution",IF(N5&lt;=1000000,"Hazardous","Failed"))))))</f>
        <v>Pending</v>
      </c>
      <c r="S5" s="180"/>
      <c r="T5" s="181"/>
    </row>
    <row r="6" spans="1:20" ht="22.5" customHeight="1" thickBot="1" x14ac:dyDescent="0.3">
      <c r="A6" s="16" t="s">
        <v>6</v>
      </c>
      <c r="B6" s="101" t="s">
        <v>7</v>
      </c>
      <c r="C6" s="98" t="s">
        <v>4</v>
      </c>
      <c r="D6" s="99" t="s">
        <v>5</v>
      </c>
      <c r="E6" s="94" t="s">
        <v>318</v>
      </c>
      <c r="F6" s="91" t="s">
        <v>333</v>
      </c>
      <c r="G6" s="94" t="s">
        <v>320</v>
      </c>
      <c r="H6" s="91" t="s">
        <v>334</v>
      </c>
      <c r="I6" s="94" t="s">
        <v>346</v>
      </c>
      <c r="J6" s="91" t="s">
        <v>347</v>
      </c>
      <c r="K6" s="94" t="s">
        <v>321</v>
      </c>
      <c r="L6" s="95" t="s">
        <v>322</v>
      </c>
      <c r="M6" s="95" t="s">
        <v>323</v>
      </c>
      <c r="N6" s="95" t="s">
        <v>319</v>
      </c>
      <c r="O6" s="95" t="s">
        <v>350</v>
      </c>
      <c r="P6" s="96" t="s">
        <v>351</v>
      </c>
      <c r="Q6" s="92" t="s">
        <v>8</v>
      </c>
      <c r="R6" s="93" t="s">
        <v>9</v>
      </c>
      <c r="S6" s="91" t="s">
        <v>348</v>
      </c>
      <c r="T6" s="101" t="s">
        <v>369</v>
      </c>
    </row>
    <row r="7" spans="1:20" ht="22.5" customHeight="1" x14ac:dyDescent="0.25">
      <c r="A7" s="17">
        <v>1</v>
      </c>
      <c r="B7" s="17" t="str">
        <f>IF(OR(C7="",E7="",F7="",S$2&lt;&gt;"Passed"),"",IF(E7=F7,1,0))</f>
        <v/>
      </c>
      <c r="C7" s="7"/>
      <c r="D7" s="84"/>
      <c r="E7" s="7"/>
      <c r="F7" s="84"/>
      <c r="G7" s="7"/>
      <c r="H7" s="84"/>
      <c r="I7" s="30"/>
      <c r="J7" s="30"/>
      <c r="K7" s="121"/>
      <c r="L7" s="86"/>
      <c r="M7" s="86"/>
      <c r="N7" s="83"/>
      <c r="O7" s="86"/>
      <c r="P7" s="88"/>
      <c r="Q7" s="7"/>
      <c r="R7" s="83"/>
      <c r="S7" s="84"/>
      <c r="T7" s="17" t="str">
        <f>IF(ISNUMBER(B7),IF(E7=F7,I7,1),"")</f>
        <v/>
      </c>
    </row>
    <row r="8" spans="1:20" ht="22.5" customHeight="1" x14ac:dyDescent="0.25">
      <c r="A8" s="18">
        <v>2</v>
      </c>
      <c r="B8" s="18" t="str">
        <f t="shared" ref="B8:B38" si="0">IF(OR(C8="",E8="",F8="",S$2&lt;&gt;"Passed"),"",IF(E8=F8,1,0))</f>
        <v/>
      </c>
      <c r="C8" s="8"/>
      <c r="D8" s="9"/>
      <c r="E8" s="8"/>
      <c r="F8" s="9"/>
      <c r="G8" s="8"/>
      <c r="H8" s="9"/>
      <c r="I8" s="31"/>
      <c r="J8" s="31"/>
      <c r="K8" s="122"/>
      <c r="L8" s="123"/>
      <c r="M8" s="123"/>
      <c r="N8" s="6"/>
      <c r="O8" s="123"/>
      <c r="P8" s="127"/>
      <c r="Q8" s="8"/>
      <c r="R8" s="6"/>
      <c r="S8" s="9"/>
      <c r="T8" s="18" t="str">
        <f t="shared" ref="T8:T38" si="1">IF(ISNUMBER(B8),IF(E8=F8,I8,1),"")</f>
        <v/>
      </c>
    </row>
    <row r="9" spans="1:20" ht="22.5" customHeight="1" x14ac:dyDescent="0.25">
      <c r="A9" s="19">
        <v>3</v>
      </c>
      <c r="B9" s="19" t="str">
        <f t="shared" si="0"/>
        <v/>
      </c>
      <c r="C9" s="10"/>
      <c r="D9" s="90"/>
      <c r="E9" s="10"/>
      <c r="F9" s="90"/>
      <c r="G9" s="10"/>
      <c r="H9" s="90"/>
      <c r="I9" s="32"/>
      <c r="J9" s="32"/>
      <c r="K9" s="124"/>
      <c r="L9" s="85"/>
      <c r="M9" s="85"/>
      <c r="N9" s="82"/>
      <c r="O9" s="85"/>
      <c r="P9" s="89"/>
      <c r="Q9" s="10"/>
      <c r="R9" s="82"/>
      <c r="S9" s="90"/>
      <c r="T9" s="19" t="str">
        <f t="shared" si="1"/>
        <v/>
      </c>
    </row>
    <row r="10" spans="1:20" ht="22.5" customHeight="1" x14ac:dyDescent="0.25">
      <c r="A10" s="18">
        <v>4</v>
      </c>
      <c r="B10" s="18" t="str">
        <f t="shared" si="0"/>
        <v/>
      </c>
      <c r="C10" s="8"/>
      <c r="D10" s="9"/>
      <c r="E10" s="8"/>
      <c r="F10" s="9"/>
      <c r="G10" s="8"/>
      <c r="H10" s="9"/>
      <c r="I10" s="31"/>
      <c r="J10" s="31"/>
      <c r="K10" s="122"/>
      <c r="L10" s="123"/>
      <c r="M10" s="123"/>
      <c r="N10" s="6"/>
      <c r="O10" s="123"/>
      <c r="P10" s="127"/>
      <c r="Q10" s="8"/>
      <c r="R10" s="6"/>
      <c r="S10" s="9"/>
      <c r="T10" s="18" t="str">
        <f t="shared" si="1"/>
        <v/>
      </c>
    </row>
    <row r="11" spans="1:20" ht="22.5" customHeight="1" x14ac:dyDescent="0.25">
      <c r="A11" s="19">
        <v>5</v>
      </c>
      <c r="B11" s="19" t="str">
        <f t="shared" si="0"/>
        <v/>
      </c>
      <c r="C11" s="10"/>
      <c r="D11" s="90"/>
      <c r="E11" s="10"/>
      <c r="F11" s="90"/>
      <c r="G11" s="10"/>
      <c r="H11" s="90"/>
      <c r="I11" s="32"/>
      <c r="J11" s="32"/>
      <c r="K11" s="124"/>
      <c r="L11" s="85"/>
      <c r="M11" s="85"/>
      <c r="N11" s="82"/>
      <c r="O11" s="85"/>
      <c r="P11" s="89"/>
      <c r="Q11" s="10"/>
      <c r="R11" s="82"/>
      <c r="S11" s="90"/>
      <c r="T11" s="19" t="str">
        <f t="shared" si="1"/>
        <v/>
      </c>
    </row>
    <row r="12" spans="1:20" ht="22.5" customHeight="1" x14ac:dyDescent="0.25">
      <c r="A12" s="18">
        <v>6</v>
      </c>
      <c r="B12" s="18" t="str">
        <f t="shared" si="0"/>
        <v/>
      </c>
      <c r="C12" s="8"/>
      <c r="D12" s="9"/>
      <c r="E12" s="8"/>
      <c r="F12" s="9"/>
      <c r="G12" s="8"/>
      <c r="H12" s="9"/>
      <c r="I12" s="31"/>
      <c r="J12" s="31"/>
      <c r="K12" s="122"/>
      <c r="L12" s="123"/>
      <c r="M12" s="123"/>
      <c r="N12" s="6"/>
      <c r="O12" s="123"/>
      <c r="P12" s="127"/>
      <c r="Q12" s="8"/>
      <c r="R12" s="6"/>
      <c r="S12" s="9"/>
      <c r="T12" s="18" t="str">
        <f t="shared" si="1"/>
        <v/>
      </c>
    </row>
    <row r="13" spans="1:20" ht="22.5" customHeight="1" x14ac:dyDescent="0.25">
      <c r="A13" s="19">
        <v>7</v>
      </c>
      <c r="B13" s="19" t="str">
        <f t="shared" si="0"/>
        <v/>
      </c>
      <c r="C13" s="10"/>
      <c r="D13" s="90"/>
      <c r="E13" s="10"/>
      <c r="F13" s="90"/>
      <c r="G13" s="10"/>
      <c r="H13" s="90"/>
      <c r="I13" s="32"/>
      <c r="J13" s="32"/>
      <c r="K13" s="124"/>
      <c r="L13" s="85"/>
      <c r="M13" s="85"/>
      <c r="N13" s="82"/>
      <c r="O13" s="85"/>
      <c r="P13" s="89"/>
      <c r="Q13" s="10"/>
      <c r="R13" s="82"/>
      <c r="S13" s="90"/>
      <c r="T13" s="19" t="str">
        <f t="shared" si="1"/>
        <v/>
      </c>
    </row>
    <row r="14" spans="1:20" ht="22.5" customHeight="1" x14ac:dyDescent="0.25">
      <c r="A14" s="18">
        <v>8</v>
      </c>
      <c r="B14" s="18" t="str">
        <f t="shared" si="0"/>
        <v/>
      </c>
      <c r="C14" s="8"/>
      <c r="D14" s="9"/>
      <c r="E14" s="8"/>
      <c r="F14" s="9"/>
      <c r="G14" s="8"/>
      <c r="H14" s="9"/>
      <c r="I14" s="31"/>
      <c r="J14" s="31"/>
      <c r="K14" s="122"/>
      <c r="L14" s="123"/>
      <c r="M14" s="123"/>
      <c r="N14" s="6"/>
      <c r="O14" s="123"/>
      <c r="P14" s="127"/>
      <c r="Q14" s="8"/>
      <c r="R14" s="6"/>
      <c r="S14" s="9"/>
      <c r="T14" s="18" t="str">
        <f t="shared" si="1"/>
        <v/>
      </c>
    </row>
    <row r="15" spans="1:20" ht="22.5" customHeight="1" x14ac:dyDescent="0.25">
      <c r="A15" s="19">
        <v>9</v>
      </c>
      <c r="B15" s="19" t="str">
        <f t="shared" si="0"/>
        <v/>
      </c>
      <c r="C15" s="10"/>
      <c r="D15" s="90"/>
      <c r="E15" s="10"/>
      <c r="F15" s="90"/>
      <c r="G15" s="10"/>
      <c r="H15" s="90"/>
      <c r="I15" s="32"/>
      <c r="J15" s="32"/>
      <c r="K15" s="124"/>
      <c r="L15" s="85"/>
      <c r="M15" s="85"/>
      <c r="N15" s="82"/>
      <c r="O15" s="85"/>
      <c r="P15" s="89"/>
      <c r="Q15" s="10"/>
      <c r="R15" s="82"/>
      <c r="S15" s="90"/>
      <c r="T15" s="19" t="str">
        <f t="shared" si="1"/>
        <v/>
      </c>
    </row>
    <row r="16" spans="1:20" ht="22.5" customHeight="1" x14ac:dyDescent="0.25">
      <c r="A16" s="18">
        <v>10</v>
      </c>
      <c r="B16" s="18" t="str">
        <f t="shared" si="0"/>
        <v/>
      </c>
      <c r="C16" s="8"/>
      <c r="D16" s="9"/>
      <c r="E16" s="8"/>
      <c r="F16" s="9"/>
      <c r="G16" s="8"/>
      <c r="H16" s="9"/>
      <c r="I16" s="31"/>
      <c r="J16" s="31"/>
      <c r="K16" s="122"/>
      <c r="L16" s="123"/>
      <c r="M16" s="123"/>
      <c r="N16" s="6"/>
      <c r="O16" s="123"/>
      <c r="P16" s="127"/>
      <c r="Q16" s="8"/>
      <c r="R16" s="6"/>
      <c r="S16" s="9"/>
      <c r="T16" s="18" t="str">
        <f t="shared" si="1"/>
        <v/>
      </c>
    </row>
    <row r="17" spans="1:20" ht="22.5" customHeight="1" x14ac:dyDescent="0.25">
      <c r="A17" s="19">
        <v>11</v>
      </c>
      <c r="B17" s="19" t="str">
        <f t="shared" si="0"/>
        <v/>
      </c>
      <c r="C17" s="10"/>
      <c r="D17" s="90"/>
      <c r="E17" s="10"/>
      <c r="F17" s="90"/>
      <c r="G17" s="10"/>
      <c r="H17" s="90"/>
      <c r="I17" s="32"/>
      <c r="J17" s="32"/>
      <c r="K17" s="124"/>
      <c r="L17" s="85"/>
      <c r="M17" s="85"/>
      <c r="N17" s="82"/>
      <c r="O17" s="85"/>
      <c r="P17" s="89"/>
      <c r="Q17" s="10"/>
      <c r="R17" s="82"/>
      <c r="S17" s="90"/>
      <c r="T17" s="19" t="str">
        <f t="shared" si="1"/>
        <v/>
      </c>
    </row>
    <row r="18" spans="1:20" ht="22.5" customHeight="1" x14ac:dyDescent="0.25">
      <c r="A18" s="18">
        <v>12</v>
      </c>
      <c r="B18" s="18" t="str">
        <f t="shared" si="0"/>
        <v/>
      </c>
      <c r="C18" s="8"/>
      <c r="D18" s="9"/>
      <c r="E18" s="8"/>
      <c r="F18" s="9"/>
      <c r="G18" s="8"/>
      <c r="H18" s="9"/>
      <c r="I18" s="31"/>
      <c r="J18" s="31"/>
      <c r="K18" s="122"/>
      <c r="L18" s="123"/>
      <c r="M18" s="123"/>
      <c r="N18" s="6"/>
      <c r="O18" s="123"/>
      <c r="P18" s="127"/>
      <c r="Q18" s="8"/>
      <c r="R18" s="6"/>
      <c r="S18" s="9"/>
      <c r="T18" s="18" t="str">
        <f t="shared" si="1"/>
        <v/>
      </c>
    </row>
    <row r="19" spans="1:20" ht="22.5" customHeight="1" x14ac:dyDescent="0.25">
      <c r="A19" s="19">
        <v>13</v>
      </c>
      <c r="B19" s="19" t="str">
        <f t="shared" si="0"/>
        <v/>
      </c>
      <c r="C19" s="10"/>
      <c r="D19" s="90"/>
      <c r="E19" s="10"/>
      <c r="F19" s="90"/>
      <c r="G19" s="10"/>
      <c r="H19" s="90"/>
      <c r="I19" s="32"/>
      <c r="J19" s="32"/>
      <c r="K19" s="124"/>
      <c r="L19" s="85"/>
      <c r="M19" s="85"/>
      <c r="N19" s="82"/>
      <c r="O19" s="85"/>
      <c r="P19" s="89"/>
      <c r="Q19" s="10"/>
      <c r="R19" s="82"/>
      <c r="S19" s="90"/>
      <c r="T19" s="19" t="str">
        <f t="shared" si="1"/>
        <v/>
      </c>
    </row>
    <row r="20" spans="1:20" ht="22.5" customHeight="1" x14ac:dyDescent="0.25">
      <c r="A20" s="18">
        <v>14</v>
      </c>
      <c r="B20" s="18" t="str">
        <f t="shared" si="0"/>
        <v/>
      </c>
      <c r="C20" s="8"/>
      <c r="D20" s="9"/>
      <c r="E20" s="8"/>
      <c r="F20" s="9"/>
      <c r="G20" s="8"/>
      <c r="H20" s="9"/>
      <c r="I20" s="31"/>
      <c r="J20" s="31"/>
      <c r="K20" s="122"/>
      <c r="L20" s="123"/>
      <c r="M20" s="123"/>
      <c r="N20" s="6"/>
      <c r="O20" s="123"/>
      <c r="P20" s="127"/>
      <c r="Q20" s="8"/>
      <c r="R20" s="6"/>
      <c r="S20" s="9"/>
      <c r="T20" s="18" t="str">
        <f t="shared" si="1"/>
        <v/>
      </c>
    </row>
    <row r="21" spans="1:20" ht="22.5" customHeight="1" x14ac:dyDescent="0.25">
      <c r="A21" s="19">
        <v>15</v>
      </c>
      <c r="B21" s="19" t="str">
        <f t="shared" si="0"/>
        <v/>
      </c>
      <c r="C21" s="10"/>
      <c r="D21" s="90"/>
      <c r="E21" s="10"/>
      <c r="F21" s="90"/>
      <c r="G21" s="10"/>
      <c r="H21" s="90"/>
      <c r="I21" s="32"/>
      <c r="J21" s="32"/>
      <c r="K21" s="124"/>
      <c r="L21" s="85"/>
      <c r="M21" s="85"/>
      <c r="N21" s="82"/>
      <c r="O21" s="85"/>
      <c r="P21" s="89"/>
      <c r="Q21" s="10"/>
      <c r="R21" s="82"/>
      <c r="S21" s="90"/>
      <c r="T21" s="19" t="str">
        <f t="shared" si="1"/>
        <v/>
      </c>
    </row>
    <row r="22" spans="1:20" ht="22.5" customHeight="1" x14ac:dyDescent="0.25">
      <c r="A22" s="18">
        <v>16</v>
      </c>
      <c r="B22" s="18" t="str">
        <f t="shared" si="0"/>
        <v/>
      </c>
      <c r="C22" s="8"/>
      <c r="D22" s="9"/>
      <c r="E22" s="8"/>
      <c r="F22" s="9"/>
      <c r="G22" s="8"/>
      <c r="H22" s="9"/>
      <c r="I22" s="31"/>
      <c r="J22" s="31"/>
      <c r="K22" s="122"/>
      <c r="L22" s="123"/>
      <c r="M22" s="123"/>
      <c r="N22" s="6"/>
      <c r="O22" s="123"/>
      <c r="P22" s="127"/>
      <c r="Q22" s="8"/>
      <c r="R22" s="6"/>
      <c r="S22" s="9"/>
      <c r="T22" s="18" t="str">
        <f t="shared" si="1"/>
        <v/>
      </c>
    </row>
    <row r="23" spans="1:20" ht="22.5" customHeight="1" x14ac:dyDescent="0.25">
      <c r="A23" s="19">
        <v>17</v>
      </c>
      <c r="B23" s="19" t="str">
        <f t="shared" si="0"/>
        <v/>
      </c>
      <c r="C23" s="10"/>
      <c r="D23" s="90"/>
      <c r="E23" s="10"/>
      <c r="F23" s="90"/>
      <c r="G23" s="10"/>
      <c r="H23" s="90"/>
      <c r="I23" s="32"/>
      <c r="J23" s="32"/>
      <c r="K23" s="124"/>
      <c r="L23" s="85"/>
      <c r="M23" s="85"/>
      <c r="N23" s="82"/>
      <c r="O23" s="85"/>
      <c r="P23" s="89"/>
      <c r="Q23" s="10"/>
      <c r="R23" s="82"/>
      <c r="S23" s="90"/>
      <c r="T23" s="19" t="str">
        <f t="shared" si="1"/>
        <v/>
      </c>
    </row>
    <row r="24" spans="1:20" ht="22.5" customHeight="1" x14ac:dyDescent="0.25">
      <c r="A24" s="18">
        <v>18</v>
      </c>
      <c r="B24" s="18" t="str">
        <f t="shared" si="0"/>
        <v/>
      </c>
      <c r="C24" s="8"/>
      <c r="D24" s="9"/>
      <c r="E24" s="8"/>
      <c r="F24" s="9"/>
      <c r="G24" s="8"/>
      <c r="H24" s="9"/>
      <c r="I24" s="31"/>
      <c r="J24" s="31"/>
      <c r="K24" s="122"/>
      <c r="L24" s="123"/>
      <c r="M24" s="123"/>
      <c r="N24" s="6"/>
      <c r="O24" s="123"/>
      <c r="P24" s="127"/>
      <c r="Q24" s="8"/>
      <c r="R24" s="6"/>
      <c r="S24" s="9"/>
      <c r="T24" s="18" t="str">
        <f t="shared" si="1"/>
        <v/>
      </c>
    </row>
    <row r="25" spans="1:20" ht="22.5" customHeight="1" x14ac:dyDescent="0.25">
      <c r="A25" s="19">
        <v>19</v>
      </c>
      <c r="B25" s="19" t="str">
        <f t="shared" si="0"/>
        <v/>
      </c>
      <c r="C25" s="10"/>
      <c r="D25" s="90"/>
      <c r="E25" s="10"/>
      <c r="F25" s="90"/>
      <c r="G25" s="10"/>
      <c r="H25" s="90"/>
      <c r="I25" s="32"/>
      <c r="J25" s="32"/>
      <c r="K25" s="124"/>
      <c r="L25" s="85"/>
      <c r="M25" s="85"/>
      <c r="N25" s="82"/>
      <c r="O25" s="85"/>
      <c r="P25" s="89"/>
      <c r="Q25" s="10"/>
      <c r="R25" s="82"/>
      <c r="S25" s="90"/>
      <c r="T25" s="19" t="str">
        <f t="shared" si="1"/>
        <v/>
      </c>
    </row>
    <row r="26" spans="1:20" ht="22.5" customHeight="1" x14ac:dyDescent="0.25">
      <c r="A26" s="18">
        <v>20</v>
      </c>
      <c r="B26" s="18" t="str">
        <f t="shared" si="0"/>
        <v/>
      </c>
      <c r="C26" s="8"/>
      <c r="D26" s="9"/>
      <c r="E26" s="8"/>
      <c r="F26" s="9"/>
      <c r="G26" s="8"/>
      <c r="H26" s="9"/>
      <c r="I26" s="31"/>
      <c r="J26" s="31"/>
      <c r="K26" s="122"/>
      <c r="L26" s="123"/>
      <c r="M26" s="123"/>
      <c r="N26" s="6"/>
      <c r="O26" s="123"/>
      <c r="P26" s="127"/>
      <c r="Q26" s="8"/>
      <c r="R26" s="6"/>
      <c r="S26" s="9"/>
      <c r="T26" s="18" t="str">
        <f t="shared" si="1"/>
        <v/>
      </c>
    </row>
    <row r="27" spans="1:20" ht="22.5" customHeight="1" x14ac:dyDescent="0.25">
      <c r="A27" s="19">
        <v>21</v>
      </c>
      <c r="B27" s="19" t="str">
        <f t="shared" si="0"/>
        <v/>
      </c>
      <c r="C27" s="10"/>
      <c r="D27" s="90"/>
      <c r="E27" s="10"/>
      <c r="F27" s="90"/>
      <c r="G27" s="10"/>
      <c r="H27" s="90"/>
      <c r="I27" s="32"/>
      <c r="J27" s="32"/>
      <c r="K27" s="124"/>
      <c r="L27" s="85"/>
      <c r="M27" s="85"/>
      <c r="N27" s="82"/>
      <c r="O27" s="85"/>
      <c r="P27" s="89"/>
      <c r="Q27" s="10"/>
      <c r="R27" s="82"/>
      <c r="S27" s="90"/>
      <c r="T27" s="19" t="str">
        <f t="shared" si="1"/>
        <v/>
      </c>
    </row>
    <row r="28" spans="1:20" ht="22.5" customHeight="1" x14ac:dyDescent="0.25">
      <c r="A28" s="18">
        <v>22</v>
      </c>
      <c r="B28" s="18" t="str">
        <f t="shared" si="0"/>
        <v/>
      </c>
      <c r="C28" s="8"/>
      <c r="D28" s="9"/>
      <c r="E28" s="8"/>
      <c r="F28" s="9"/>
      <c r="G28" s="8"/>
      <c r="H28" s="9"/>
      <c r="I28" s="31"/>
      <c r="J28" s="31"/>
      <c r="K28" s="122"/>
      <c r="L28" s="123"/>
      <c r="M28" s="123"/>
      <c r="N28" s="6"/>
      <c r="O28" s="123"/>
      <c r="P28" s="127"/>
      <c r="Q28" s="8"/>
      <c r="R28" s="6"/>
      <c r="S28" s="9"/>
      <c r="T28" s="18" t="str">
        <f t="shared" si="1"/>
        <v/>
      </c>
    </row>
    <row r="29" spans="1:20" ht="22.5" customHeight="1" x14ac:dyDescent="0.25">
      <c r="A29" s="19">
        <v>23</v>
      </c>
      <c r="B29" s="19" t="str">
        <f t="shared" si="0"/>
        <v/>
      </c>
      <c r="C29" s="10"/>
      <c r="D29" s="90"/>
      <c r="E29" s="10"/>
      <c r="F29" s="90"/>
      <c r="G29" s="10"/>
      <c r="H29" s="90"/>
      <c r="I29" s="32"/>
      <c r="J29" s="32"/>
      <c r="K29" s="124"/>
      <c r="L29" s="85"/>
      <c r="M29" s="85"/>
      <c r="N29" s="82"/>
      <c r="O29" s="85"/>
      <c r="P29" s="89"/>
      <c r="Q29" s="10"/>
      <c r="R29" s="82"/>
      <c r="S29" s="90"/>
      <c r="T29" s="19" t="str">
        <f t="shared" si="1"/>
        <v/>
      </c>
    </row>
    <row r="30" spans="1:20" ht="22.5" customHeight="1" x14ac:dyDescent="0.25">
      <c r="A30" s="18">
        <v>24</v>
      </c>
      <c r="B30" s="18" t="str">
        <f t="shared" si="0"/>
        <v/>
      </c>
      <c r="C30" s="8"/>
      <c r="D30" s="9"/>
      <c r="E30" s="8"/>
      <c r="F30" s="9"/>
      <c r="G30" s="8"/>
      <c r="H30" s="9"/>
      <c r="I30" s="31"/>
      <c r="J30" s="31"/>
      <c r="K30" s="122"/>
      <c r="L30" s="123"/>
      <c r="M30" s="123"/>
      <c r="N30" s="6"/>
      <c r="O30" s="123"/>
      <c r="P30" s="127"/>
      <c r="Q30" s="8"/>
      <c r="R30" s="6"/>
      <c r="S30" s="9"/>
      <c r="T30" s="18" t="str">
        <f t="shared" si="1"/>
        <v/>
      </c>
    </row>
    <row r="31" spans="1:20" ht="22.5" customHeight="1" x14ac:dyDescent="0.25">
      <c r="A31" s="19">
        <v>25</v>
      </c>
      <c r="B31" s="19" t="str">
        <f t="shared" si="0"/>
        <v/>
      </c>
      <c r="C31" s="10"/>
      <c r="D31" s="90"/>
      <c r="E31" s="10"/>
      <c r="F31" s="90"/>
      <c r="G31" s="10"/>
      <c r="H31" s="90"/>
      <c r="I31" s="32"/>
      <c r="J31" s="32"/>
      <c r="K31" s="124"/>
      <c r="L31" s="85"/>
      <c r="M31" s="85"/>
      <c r="N31" s="82"/>
      <c r="O31" s="85"/>
      <c r="P31" s="89"/>
      <c r="Q31" s="10"/>
      <c r="R31" s="82"/>
      <c r="S31" s="90"/>
      <c r="T31" s="19" t="str">
        <f t="shared" si="1"/>
        <v/>
      </c>
    </row>
    <row r="32" spans="1:20" ht="22.5" customHeight="1" x14ac:dyDescent="0.25">
      <c r="A32" s="18">
        <v>26</v>
      </c>
      <c r="B32" s="18" t="str">
        <f t="shared" si="0"/>
        <v/>
      </c>
      <c r="C32" s="8"/>
      <c r="D32" s="9"/>
      <c r="E32" s="8"/>
      <c r="F32" s="9"/>
      <c r="G32" s="8"/>
      <c r="H32" s="9"/>
      <c r="I32" s="31"/>
      <c r="J32" s="31"/>
      <c r="K32" s="122"/>
      <c r="L32" s="123"/>
      <c r="M32" s="123"/>
      <c r="N32" s="6"/>
      <c r="O32" s="123"/>
      <c r="P32" s="127"/>
      <c r="Q32" s="8"/>
      <c r="R32" s="6"/>
      <c r="S32" s="9"/>
      <c r="T32" s="18" t="str">
        <f t="shared" si="1"/>
        <v/>
      </c>
    </row>
    <row r="33" spans="1:20" ht="22.5" customHeight="1" x14ac:dyDescent="0.25">
      <c r="A33" s="19">
        <v>27</v>
      </c>
      <c r="B33" s="19" t="str">
        <f t="shared" si="0"/>
        <v/>
      </c>
      <c r="C33" s="10"/>
      <c r="D33" s="90"/>
      <c r="E33" s="10"/>
      <c r="F33" s="90"/>
      <c r="G33" s="10"/>
      <c r="H33" s="90"/>
      <c r="I33" s="32"/>
      <c r="J33" s="32"/>
      <c r="K33" s="124"/>
      <c r="L33" s="85"/>
      <c r="M33" s="85"/>
      <c r="N33" s="82"/>
      <c r="O33" s="85"/>
      <c r="P33" s="89"/>
      <c r="Q33" s="10"/>
      <c r="R33" s="82"/>
      <c r="S33" s="90"/>
      <c r="T33" s="19" t="str">
        <f t="shared" si="1"/>
        <v/>
      </c>
    </row>
    <row r="34" spans="1:20" ht="22.5" customHeight="1" x14ac:dyDescent="0.25">
      <c r="A34" s="18">
        <v>28</v>
      </c>
      <c r="B34" s="18" t="str">
        <f t="shared" si="0"/>
        <v/>
      </c>
      <c r="C34" s="8"/>
      <c r="D34" s="9"/>
      <c r="E34" s="8"/>
      <c r="F34" s="9"/>
      <c r="G34" s="8"/>
      <c r="H34" s="9"/>
      <c r="I34" s="31"/>
      <c r="J34" s="31"/>
      <c r="K34" s="122"/>
      <c r="L34" s="123"/>
      <c r="M34" s="123"/>
      <c r="N34" s="6"/>
      <c r="O34" s="123"/>
      <c r="P34" s="127"/>
      <c r="Q34" s="8"/>
      <c r="R34" s="6"/>
      <c r="S34" s="9"/>
      <c r="T34" s="18" t="str">
        <f t="shared" si="1"/>
        <v/>
      </c>
    </row>
    <row r="35" spans="1:20" ht="22.5" customHeight="1" x14ac:dyDescent="0.25">
      <c r="A35" s="19">
        <v>29</v>
      </c>
      <c r="B35" s="19" t="str">
        <f t="shared" si="0"/>
        <v/>
      </c>
      <c r="C35" s="10"/>
      <c r="D35" s="90"/>
      <c r="E35" s="10"/>
      <c r="F35" s="90"/>
      <c r="G35" s="10"/>
      <c r="H35" s="90"/>
      <c r="I35" s="32"/>
      <c r="J35" s="32"/>
      <c r="K35" s="124"/>
      <c r="L35" s="85"/>
      <c r="M35" s="85"/>
      <c r="N35" s="82"/>
      <c r="O35" s="85"/>
      <c r="P35" s="89"/>
      <c r="Q35" s="10"/>
      <c r="R35" s="82"/>
      <c r="S35" s="90"/>
      <c r="T35" s="19" t="str">
        <f t="shared" si="1"/>
        <v/>
      </c>
    </row>
    <row r="36" spans="1:20" ht="22.5" customHeight="1" x14ac:dyDescent="0.25">
      <c r="A36" s="18">
        <v>30</v>
      </c>
      <c r="B36" s="18" t="str">
        <f t="shared" si="0"/>
        <v/>
      </c>
      <c r="C36" s="8"/>
      <c r="D36" s="9"/>
      <c r="E36" s="8"/>
      <c r="F36" s="9"/>
      <c r="G36" s="8"/>
      <c r="H36" s="9"/>
      <c r="I36" s="31"/>
      <c r="J36" s="31"/>
      <c r="K36" s="122"/>
      <c r="L36" s="123"/>
      <c r="M36" s="123"/>
      <c r="N36" s="6"/>
      <c r="O36" s="123"/>
      <c r="P36" s="127"/>
      <c r="Q36" s="8"/>
      <c r="R36" s="6"/>
      <c r="S36" s="9"/>
      <c r="T36" s="18" t="str">
        <f t="shared" si="1"/>
        <v/>
      </c>
    </row>
    <row r="37" spans="1:20" ht="22.5" customHeight="1" x14ac:dyDescent="0.25">
      <c r="A37" s="19">
        <v>31</v>
      </c>
      <c r="B37" s="19" t="str">
        <f t="shared" si="0"/>
        <v/>
      </c>
      <c r="C37" s="10"/>
      <c r="D37" s="90"/>
      <c r="E37" s="10"/>
      <c r="F37" s="90"/>
      <c r="G37" s="10"/>
      <c r="H37" s="90"/>
      <c r="I37" s="32"/>
      <c r="J37" s="32"/>
      <c r="K37" s="124"/>
      <c r="L37" s="85"/>
      <c r="M37" s="85"/>
      <c r="N37" s="82"/>
      <c r="O37" s="85"/>
      <c r="P37" s="89"/>
      <c r="Q37" s="10"/>
      <c r="R37" s="82"/>
      <c r="S37" s="90"/>
      <c r="T37" s="19" t="str">
        <f t="shared" si="1"/>
        <v/>
      </c>
    </row>
    <row r="38" spans="1:20" ht="22.5" customHeight="1" thickBot="1" x14ac:dyDescent="0.3">
      <c r="A38" s="26">
        <v>32</v>
      </c>
      <c r="B38" s="26" t="str">
        <f t="shared" si="0"/>
        <v/>
      </c>
      <c r="C38" s="27"/>
      <c r="D38" s="28"/>
      <c r="E38" s="11"/>
      <c r="F38" s="13"/>
      <c r="G38" s="11"/>
      <c r="H38" s="13"/>
      <c r="I38" s="33"/>
      <c r="J38" s="33"/>
      <c r="K38" s="125"/>
      <c r="L38" s="126"/>
      <c r="M38" s="126"/>
      <c r="N38" s="12"/>
      <c r="O38" s="126"/>
      <c r="P38" s="128"/>
      <c r="Q38" s="11"/>
      <c r="R38" s="12"/>
      <c r="S38" s="13"/>
      <c r="T38" s="20" t="str">
        <f t="shared" si="1"/>
        <v/>
      </c>
    </row>
    <row r="39" spans="1:20" ht="22.5" customHeight="1" thickBot="1" x14ac:dyDescent="0.3">
      <c r="A39" s="136" t="s">
        <v>378</v>
      </c>
      <c r="B39" s="137"/>
      <c r="C39" s="137"/>
      <c r="D39" s="138"/>
      <c r="E39" s="136" t="s">
        <v>310</v>
      </c>
      <c r="F39" s="137"/>
      <c r="G39" s="137"/>
      <c r="H39" s="137"/>
      <c r="I39" s="138"/>
      <c r="J39" s="136" t="s">
        <v>311</v>
      </c>
      <c r="K39" s="137"/>
      <c r="L39" s="137"/>
      <c r="M39" s="137"/>
      <c r="N39" s="138"/>
      <c r="O39" s="136" t="s">
        <v>379</v>
      </c>
      <c r="P39" s="137"/>
      <c r="Q39" s="137"/>
      <c r="R39" s="137"/>
      <c r="S39" s="137"/>
      <c r="T39" s="138"/>
    </row>
    <row r="40" spans="1:20" ht="30" customHeight="1" x14ac:dyDescent="0.25">
      <c r="A40" s="139" t="s">
        <v>377</v>
      </c>
      <c r="B40" s="140"/>
      <c r="C40" s="140"/>
      <c r="D40" s="141"/>
      <c r="E40" s="139" t="s">
        <v>377</v>
      </c>
      <c r="F40" s="140"/>
      <c r="G40" s="140"/>
      <c r="H40" s="140"/>
      <c r="I40" s="141"/>
      <c r="J40" s="139" t="s">
        <v>377</v>
      </c>
      <c r="K40" s="140"/>
      <c r="L40" s="140"/>
      <c r="M40" s="140"/>
      <c r="N40" s="141"/>
      <c r="O40" s="105" t="s">
        <v>271</v>
      </c>
      <c r="P40" s="84"/>
      <c r="Q40" s="106" t="s">
        <v>312</v>
      </c>
      <c r="R40" s="43"/>
      <c r="S40" s="104" t="s">
        <v>272</v>
      </c>
      <c r="T40" s="43"/>
    </row>
    <row r="41" spans="1:20" ht="30" customHeight="1" thickBot="1" x14ac:dyDescent="0.3">
      <c r="A41" s="142"/>
      <c r="B41" s="143"/>
      <c r="C41" s="143"/>
      <c r="D41" s="144"/>
      <c r="E41" s="142"/>
      <c r="F41" s="143"/>
      <c r="G41" s="143"/>
      <c r="H41" s="143"/>
      <c r="I41" s="144"/>
      <c r="J41" s="142"/>
      <c r="K41" s="143"/>
      <c r="L41" s="143"/>
      <c r="M41" s="143"/>
      <c r="N41" s="144"/>
      <c r="O41" s="103" t="s">
        <v>363</v>
      </c>
      <c r="P41" s="87"/>
      <c r="Q41" s="107" t="s">
        <v>360</v>
      </c>
      <c r="R41" s="42"/>
      <c r="S41" s="11" t="s">
        <v>349</v>
      </c>
      <c r="T41" s="42"/>
    </row>
    <row r="42" spans="1:20" ht="37.5" customHeight="1" x14ac:dyDescent="0.25">
      <c r="A42" s="142"/>
      <c r="B42" s="143"/>
      <c r="C42" s="143"/>
      <c r="D42" s="144"/>
      <c r="E42" s="142"/>
      <c r="F42" s="143"/>
      <c r="G42" s="143"/>
      <c r="H42" s="143"/>
      <c r="I42" s="144"/>
      <c r="J42" s="142"/>
      <c r="K42" s="143"/>
      <c r="L42" s="143"/>
      <c r="M42" s="143"/>
      <c r="N42" s="144"/>
      <c r="O42" s="183" t="s">
        <v>374</v>
      </c>
      <c r="P42" s="184"/>
      <c r="Q42" s="184"/>
      <c r="R42" s="184"/>
      <c r="S42" s="184"/>
      <c r="T42" s="185"/>
    </row>
    <row r="43" spans="1:20" ht="37.5" customHeight="1" thickBot="1" x14ac:dyDescent="0.3">
      <c r="A43" s="145"/>
      <c r="B43" s="146"/>
      <c r="C43" s="146"/>
      <c r="D43" s="147"/>
      <c r="E43" s="145"/>
      <c r="F43" s="146"/>
      <c r="G43" s="146"/>
      <c r="H43" s="146"/>
      <c r="I43" s="147"/>
      <c r="J43" s="145"/>
      <c r="K43" s="146"/>
      <c r="L43" s="146"/>
      <c r="M43" s="146"/>
      <c r="N43" s="147"/>
      <c r="O43" s="186"/>
      <c r="P43" s="187"/>
      <c r="Q43" s="187"/>
      <c r="R43" s="187"/>
      <c r="S43" s="187"/>
      <c r="T43" s="188"/>
    </row>
  </sheetData>
  <mergeCells count="36">
    <mergeCell ref="A40:D43"/>
    <mergeCell ref="E40:I43"/>
    <mergeCell ref="J40:N43"/>
    <mergeCell ref="O42:T43"/>
    <mergeCell ref="H5:I5"/>
    <mergeCell ref="K5:L5"/>
    <mergeCell ref="N5:O5"/>
    <mergeCell ref="P5:Q5"/>
    <mergeCell ref="R5:T5"/>
    <mergeCell ref="A39:D39"/>
    <mergeCell ref="E39:I39"/>
    <mergeCell ref="J39:N39"/>
    <mergeCell ref="O39:T39"/>
    <mergeCell ref="P4:T4"/>
    <mergeCell ref="S2:T2"/>
    <mergeCell ref="A3:B3"/>
    <mergeCell ref="C3:F3"/>
    <mergeCell ref="G3:H3"/>
    <mergeCell ref="I3:M3"/>
    <mergeCell ref="N3:O3"/>
    <mergeCell ref="P3:T3"/>
    <mergeCell ref="A4:B4"/>
    <mergeCell ref="C4:F4"/>
    <mergeCell ref="G4:H4"/>
    <mergeCell ref="I4:M4"/>
    <mergeCell ref="N4:O4"/>
    <mergeCell ref="A1:T1"/>
    <mergeCell ref="A2:B2"/>
    <mergeCell ref="C2:D2"/>
    <mergeCell ref="E2:F2"/>
    <mergeCell ref="G2:H2"/>
    <mergeCell ref="I2:J2"/>
    <mergeCell ref="K2:L2"/>
    <mergeCell ref="M2:N2"/>
    <mergeCell ref="O2:P2"/>
    <mergeCell ref="Q2:R2"/>
  </mergeCells>
  <conditionalFormatting sqref="B7:B27 B38">
    <cfRule type="containsBlanks" priority="40" stopIfTrue="1">
      <formula>LEN(TRIM(B7))=0</formula>
    </cfRule>
    <cfRule type="cellIs" dxfId="1072" priority="41" stopIfTrue="1" operator="equal">
      <formula>0</formula>
    </cfRule>
    <cfRule type="cellIs" dxfId="1071" priority="42" stopIfTrue="1" operator="equal">
      <formula>1</formula>
    </cfRule>
  </conditionalFormatting>
  <conditionalFormatting sqref="R5">
    <cfRule type="cellIs" dxfId="1070" priority="29" stopIfTrue="1" operator="equal">
      <formula>"Failed"</formula>
    </cfRule>
    <cfRule type="cellIs" dxfId="1069" priority="33" stopIfTrue="1" operator="equal">
      <formula>"No Entry"</formula>
    </cfRule>
    <cfRule type="cellIs" dxfId="1068" priority="36" stopIfTrue="1" operator="equal">
      <formula>"Caution"</formula>
    </cfRule>
    <cfRule type="cellIs" dxfId="1067" priority="37" stopIfTrue="1" operator="equal">
      <formula>"Pending"</formula>
    </cfRule>
    <cfRule type="cellIs" dxfId="1066" priority="38" stopIfTrue="1" operator="equal">
      <formula>"Mitigated"</formula>
    </cfRule>
    <cfRule type="cellIs" dxfId="1065" priority="39" stopIfTrue="1" operator="equal">
      <formula>"Passed"</formula>
    </cfRule>
  </conditionalFormatting>
  <conditionalFormatting sqref="E5 B5">
    <cfRule type="cellIs" dxfId="1064" priority="30" operator="equal">
      <formula>"Error"</formula>
    </cfRule>
    <cfRule type="cellIs" dxfId="1063" priority="34" operator="equal">
      <formula>"No Entry"</formula>
    </cfRule>
    <cfRule type="cellIs" dxfId="1062" priority="35" operator="equal">
      <formula>"Pending"</formula>
    </cfRule>
  </conditionalFormatting>
  <conditionalFormatting sqref="C2">
    <cfRule type="cellIs" dxfId="1061" priority="31" operator="equal">
      <formula>"Failed"</formula>
    </cfRule>
    <cfRule type="cellIs" dxfId="1060" priority="32" operator="equal">
      <formula>"Pending"</formula>
    </cfRule>
  </conditionalFormatting>
  <conditionalFormatting sqref="T7:T38">
    <cfRule type="containsBlanks" priority="26" stopIfTrue="1">
      <formula>LEN(TRIM(T7))=0</formula>
    </cfRule>
    <cfRule type="cellIs" dxfId="1059" priority="27" stopIfTrue="1" operator="lessThan">
      <formula>1</formula>
    </cfRule>
    <cfRule type="cellIs" dxfId="1058" priority="28" stopIfTrue="1" operator="equal">
      <formula>1</formula>
    </cfRule>
  </conditionalFormatting>
  <conditionalFormatting sqref="H5">
    <cfRule type="cellIs" dxfId="1057" priority="25" stopIfTrue="1" operator="equal">
      <formula>"No Entry"</formula>
    </cfRule>
  </conditionalFormatting>
  <conditionalFormatting sqref="H5:I5">
    <cfRule type="cellIs" dxfId="1056" priority="23" operator="equal">
      <formula>"Pending"</formula>
    </cfRule>
    <cfRule type="containsBlanks" priority="24" stopIfTrue="1">
      <formula>LEN(TRIM(H5))=0</formula>
    </cfRule>
  </conditionalFormatting>
  <conditionalFormatting sqref="R5:T5">
    <cfRule type="cellIs" dxfId="1055" priority="22" stopIfTrue="1" operator="equal">
      <formula>"Hazardous"</formula>
    </cfRule>
  </conditionalFormatting>
  <conditionalFormatting sqref="G2">
    <cfRule type="cellIs" dxfId="1054" priority="20" operator="equal">
      <formula>"Failed"</formula>
    </cfRule>
    <cfRule type="cellIs" dxfId="1053" priority="21" operator="equal">
      <formula>"Pending"</formula>
    </cfRule>
  </conditionalFormatting>
  <conditionalFormatting sqref="K2">
    <cfRule type="cellIs" dxfId="1052" priority="18" operator="equal">
      <formula>"Failed"</formula>
    </cfRule>
    <cfRule type="cellIs" dxfId="1051" priority="19" operator="equal">
      <formula>"Pending"</formula>
    </cfRule>
  </conditionalFormatting>
  <conditionalFormatting sqref="O2">
    <cfRule type="cellIs" dxfId="1050" priority="16" operator="equal">
      <formula>"Failed"</formula>
    </cfRule>
    <cfRule type="cellIs" dxfId="1049" priority="17" operator="equal">
      <formula>"Pending"</formula>
    </cfRule>
  </conditionalFormatting>
  <conditionalFormatting sqref="S2">
    <cfRule type="cellIs" dxfId="1048" priority="14" operator="equal">
      <formula>"Failed"</formula>
    </cfRule>
    <cfRule type="cellIs" dxfId="1047" priority="15" operator="equal">
      <formula>"Pending"</formula>
    </cfRule>
  </conditionalFormatting>
  <conditionalFormatting sqref="S2:T2">
    <cfRule type="cellIs" dxfId="1046" priority="13" operator="equal">
      <formula>"Passed"</formula>
    </cfRule>
  </conditionalFormatting>
  <conditionalFormatting sqref="D5">
    <cfRule type="cellIs" dxfId="1045" priority="10" operator="equal">
      <formula>"Error"</formula>
    </cfRule>
    <cfRule type="cellIs" dxfId="1044" priority="11" operator="equal">
      <formula>"No Entry"</formula>
    </cfRule>
    <cfRule type="cellIs" dxfId="1043" priority="12" operator="equal">
      <formula>"Pending"</formula>
    </cfRule>
  </conditionalFormatting>
  <conditionalFormatting sqref="F5">
    <cfRule type="cellIs" dxfId="1042" priority="7" operator="equal">
      <formula>"Error"</formula>
    </cfRule>
    <cfRule type="cellIs" dxfId="1041" priority="8" operator="equal">
      <formula>"No Entry"</formula>
    </cfRule>
    <cfRule type="cellIs" dxfId="1040" priority="9" operator="equal">
      <formula>"Pending"</formula>
    </cfRule>
  </conditionalFormatting>
  <conditionalFormatting sqref="K5">
    <cfRule type="cellIs" dxfId="1039" priority="6" stopIfTrue="1" operator="equal">
      <formula>"No Entry"</formula>
    </cfRule>
  </conditionalFormatting>
  <conditionalFormatting sqref="K5:L5">
    <cfRule type="cellIs" dxfId="1038" priority="4" operator="equal">
      <formula>"Pending"</formula>
    </cfRule>
    <cfRule type="containsBlanks" priority="5" stopIfTrue="1">
      <formula>LEN(TRIM(K5))=0</formula>
    </cfRule>
  </conditionalFormatting>
  <conditionalFormatting sqref="N5">
    <cfRule type="cellIs" dxfId="1037" priority="3" stopIfTrue="1" operator="equal">
      <formula>"No Entry"</formula>
    </cfRule>
  </conditionalFormatting>
  <conditionalFormatting sqref="N5:O5">
    <cfRule type="cellIs" dxfId="1036" priority="1" operator="equal">
      <formula>"Pending"</formula>
    </cfRule>
    <cfRule type="containsBlanks" priority="2" stopIfTrue="1">
      <formula>LEN(TRIM(N5))=0</formula>
    </cfRule>
  </conditionalFormatting>
  <hyperlinks>
    <hyperlink ref="A1:T1" location="Summary!A1" display="Service de Génétique CHU Liège (BE/BEL). Tool for Sample Identification / Tracability  KASP Fluo vs. NGS.©"/>
  </hyperlinks>
  <printOptions horizontalCentered="1" verticalCentered="1"/>
  <pageMargins left="0.39370078740157483" right="0.39370078740157483" top="0.39370078740157483" bottom="0.39370078740157483" header="0.19685039370078741" footer="0.19685039370078741"/>
  <pageSetup paperSize="9" scale="48" orientation="landscape" horizontalDpi="0" verticalDpi="0" r:id="rId1"/>
  <headerFooter>
    <oddHeader>&amp;CSample01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60" zoomScaleNormal="70" zoomScalePageLayoutView="50" workbookViewId="0">
      <selection sqref="A1:T1"/>
    </sheetView>
  </sheetViews>
  <sheetFormatPr baseColWidth="10" defaultRowHeight="15" x14ac:dyDescent="0.25"/>
  <cols>
    <col min="1" max="20" width="14.28515625" style="5" customWidth="1"/>
    <col min="21" max="16384" width="11.42578125" style="5"/>
  </cols>
  <sheetData>
    <row r="1" spans="1:20" ht="27" customHeight="1" thickBot="1" x14ac:dyDescent="0.3">
      <c r="A1" s="176" t="s">
        <v>370</v>
      </c>
      <c r="B1" s="176"/>
      <c r="C1" s="176"/>
      <c r="D1" s="176"/>
      <c r="E1" s="176"/>
      <c r="F1" s="176"/>
      <c r="G1" s="176"/>
      <c r="H1" s="176"/>
      <c r="I1" s="176"/>
      <c r="J1" s="176"/>
      <c r="K1" s="176"/>
      <c r="L1" s="176"/>
      <c r="M1" s="176"/>
      <c r="N1" s="176"/>
      <c r="O1" s="176"/>
      <c r="P1" s="176"/>
      <c r="Q1" s="176"/>
      <c r="R1" s="176"/>
      <c r="S1" s="176"/>
      <c r="T1" s="176"/>
    </row>
    <row r="2" spans="1:20" s="15" customFormat="1" ht="22.5" customHeight="1" thickBot="1" x14ac:dyDescent="0.3">
      <c r="A2" s="169" t="s">
        <v>10</v>
      </c>
      <c r="B2" s="170"/>
      <c r="C2" s="171" t="str">
        <f>IF(UserData!C9="Passed",UserData!C4,UserData!C9)</f>
        <v>Pending</v>
      </c>
      <c r="D2" s="173"/>
      <c r="E2" s="169" t="s">
        <v>11</v>
      </c>
      <c r="F2" s="170"/>
      <c r="G2" s="171" t="str">
        <f>IF(UserData!C9="Passed",UserData!C5,UserData!C9)</f>
        <v>Pending</v>
      </c>
      <c r="H2" s="173"/>
      <c r="I2" s="169" t="s">
        <v>381</v>
      </c>
      <c r="J2" s="170"/>
      <c r="K2" s="171" t="str">
        <f>IF(UserData!C9="Passed",UserData!C6,UserData!C9)</f>
        <v>Pending</v>
      </c>
      <c r="L2" s="173"/>
      <c r="M2" s="169" t="s">
        <v>12</v>
      </c>
      <c r="N2" s="170"/>
      <c r="O2" s="171" t="str">
        <f>IF(UserData!C9="Passed",UserData!C7,UserData!C9)</f>
        <v>Pending</v>
      </c>
      <c r="P2" s="173"/>
      <c r="Q2" s="169" t="s">
        <v>352</v>
      </c>
      <c r="R2" s="170"/>
      <c r="S2" s="171" t="str">
        <f>UserData!C9</f>
        <v>Pending</v>
      </c>
      <c r="T2" s="173"/>
    </row>
    <row r="3" spans="1:20" s="15" customFormat="1" ht="22.5" customHeight="1" thickBot="1" x14ac:dyDescent="0.3">
      <c r="A3" s="169" t="s">
        <v>2</v>
      </c>
      <c r="B3" s="170"/>
      <c r="C3" s="171"/>
      <c r="D3" s="172"/>
      <c r="E3" s="172"/>
      <c r="F3" s="173"/>
      <c r="G3" s="169" t="s">
        <v>3</v>
      </c>
      <c r="H3" s="170"/>
      <c r="I3" s="171"/>
      <c r="J3" s="172"/>
      <c r="K3" s="172"/>
      <c r="L3" s="172"/>
      <c r="M3" s="173"/>
      <c r="N3" s="169" t="s">
        <v>345</v>
      </c>
      <c r="O3" s="170"/>
      <c r="P3" s="171"/>
      <c r="Q3" s="172"/>
      <c r="R3" s="172"/>
      <c r="S3" s="172"/>
      <c r="T3" s="173"/>
    </row>
    <row r="4" spans="1:20" s="15" customFormat="1" ht="22.5" customHeight="1" thickBot="1" x14ac:dyDescent="0.3">
      <c r="A4" s="169" t="s">
        <v>282</v>
      </c>
      <c r="B4" s="170"/>
      <c r="C4" s="171"/>
      <c r="D4" s="172"/>
      <c r="E4" s="172"/>
      <c r="F4" s="173"/>
      <c r="G4" s="169" t="s">
        <v>0</v>
      </c>
      <c r="H4" s="170"/>
      <c r="I4" s="171"/>
      <c r="J4" s="172"/>
      <c r="K4" s="172"/>
      <c r="L4" s="172"/>
      <c r="M4" s="173"/>
      <c r="N4" s="169" t="s">
        <v>1</v>
      </c>
      <c r="O4" s="170"/>
      <c r="P4" s="171"/>
      <c r="Q4" s="172"/>
      <c r="R4" s="172"/>
      <c r="S4" s="172"/>
      <c r="T4" s="173"/>
    </row>
    <row r="5" spans="1:20" s="29" customFormat="1" ht="22.5" customHeight="1" thickBot="1" x14ac:dyDescent="0.3">
      <c r="A5" s="100" t="s">
        <v>274</v>
      </c>
      <c r="B5" s="110" t="str">
        <f>IF(UserData!C9&lt;&gt;"Passed",UserData!C9,IF(COUNTIF(B7:B38,"")=32,"No Entry",IF(COUNTIF(B7:B38,"")+COUNTIF(B7:B38,1)+COUNTIF(B7:B38,0)&lt;&gt;32,"Error",SUM(B7:B38)/(32-COUNTIF(B7:B38,"")))))</f>
        <v>Pending</v>
      </c>
      <c r="C5" s="102" t="s">
        <v>271</v>
      </c>
      <c r="D5" s="120" t="str">
        <f>IF(S2&lt;&gt;"Passed",S2,IF($B5="No Entry","No Entry",COUNTIF(B7:B38,1)))</f>
        <v>Pending</v>
      </c>
      <c r="E5" s="97" t="s">
        <v>272</v>
      </c>
      <c r="F5" s="120" t="str">
        <f>IF(S2&lt;&gt;"Passed",S2,IF($B5="No Entry","No Entry",COUNTIF(B7:B38,0)))</f>
        <v>Pending</v>
      </c>
      <c r="G5" s="108" t="s">
        <v>366</v>
      </c>
      <c r="H5" s="174" t="str">
        <f>IF(S2&lt;&gt;"Passed",S2,IF(B5="No Entry","No Entry",1000000000*PRODUCT(I7:I38)))</f>
        <v>Pending</v>
      </c>
      <c r="I5" s="175"/>
      <c r="J5" s="109" t="s">
        <v>367</v>
      </c>
      <c r="K5" s="182" t="str">
        <f>IF(S2&lt;&gt;"Passed",S2,IF(B5="No Entry","No Entry",1000000000*PRODUCT(J7:J38)))</f>
        <v>Pending</v>
      </c>
      <c r="L5" s="175"/>
      <c r="M5" s="102" t="s">
        <v>368</v>
      </c>
      <c r="N5" s="182" t="str">
        <f>IF(S2&lt;&gt;"Passed",S2,IF(B5="No Entry","No Entry",1000000000*PRODUCT(T7:T38)))</f>
        <v>Pending</v>
      </c>
      <c r="O5" s="175"/>
      <c r="P5" s="177" t="s">
        <v>354</v>
      </c>
      <c r="Q5" s="178"/>
      <c r="R5" s="179" t="str">
        <f>IF(S2&lt;&gt;"Passed",S2,IF(B5="No Entry","No Entry",IF(N5&lt;=1000,"Passed",IF(N5&lt;=10000,"Mitigated",IF(N5&lt;=100000,"Caution",IF(N5&lt;=1000000,"Hazardous","Failed"))))))</f>
        <v>Pending</v>
      </c>
      <c r="S5" s="180"/>
      <c r="T5" s="181"/>
    </row>
    <row r="6" spans="1:20" ht="22.5" customHeight="1" thickBot="1" x14ac:dyDescent="0.3">
      <c r="A6" s="16" t="s">
        <v>6</v>
      </c>
      <c r="B6" s="101" t="s">
        <v>7</v>
      </c>
      <c r="C6" s="98" t="s">
        <v>4</v>
      </c>
      <c r="D6" s="99" t="s">
        <v>5</v>
      </c>
      <c r="E6" s="94" t="s">
        <v>318</v>
      </c>
      <c r="F6" s="91" t="s">
        <v>333</v>
      </c>
      <c r="G6" s="94" t="s">
        <v>320</v>
      </c>
      <c r="H6" s="91" t="s">
        <v>334</v>
      </c>
      <c r="I6" s="94" t="s">
        <v>346</v>
      </c>
      <c r="J6" s="91" t="s">
        <v>347</v>
      </c>
      <c r="K6" s="94" t="s">
        <v>321</v>
      </c>
      <c r="L6" s="95" t="s">
        <v>322</v>
      </c>
      <c r="M6" s="95" t="s">
        <v>323</v>
      </c>
      <c r="N6" s="95" t="s">
        <v>319</v>
      </c>
      <c r="O6" s="95" t="s">
        <v>350</v>
      </c>
      <c r="P6" s="96" t="s">
        <v>351</v>
      </c>
      <c r="Q6" s="92" t="s">
        <v>8</v>
      </c>
      <c r="R6" s="93" t="s">
        <v>9</v>
      </c>
      <c r="S6" s="91" t="s">
        <v>348</v>
      </c>
      <c r="T6" s="101" t="s">
        <v>369</v>
      </c>
    </row>
    <row r="7" spans="1:20" ht="22.5" customHeight="1" x14ac:dyDescent="0.25">
      <c r="A7" s="17">
        <v>1</v>
      </c>
      <c r="B7" s="17" t="str">
        <f>IF(OR(C7="",E7="",F7="",S$2&lt;&gt;"Passed"),"",IF(E7=F7,1,0))</f>
        <v/>
      </c>
      <c r="C7" s="7"/>
      <c r="D7" s="84"/>
      <c r="E7" s="7"/>
      <c r="F7" s="84"/>
      <c r="G7" s="7"/>
      <c r="H7" s="84"/>
      <c r="I7" s="30"/>
      <c r="J7" s="30"/>
      <c r="K7" s="121"/>
      <c r="L7" s="86"/>
      <c r="M7" s="86"/>
      <c r="N7" s="83"/>
      <c r="O7" s="86"/>
      <c r="P7" s="88"/>
      <c r="Q7" s="7"/>
      <c r="R7" s="83"/>
      <c r="S7" s="84"/>
      <c r="T7" s="17" t="str">
        <f>IF(ISNUMBER(B7),IF(E7=F7,I7,1),"")</f>
        <v/>
      </c>
    </row>
    <row r="8" spans="1:20" ht="22.5" customHeight="1" x14ac:dyDescent="0.25">
      <c r="A8" s="18">
        <v>2</v>
      </c>
      <c r="B8" s="18" t="str">
        <f t="shared" ref="B8:B38" si="0">IF(OR(C8="",E8="",F8="",S$2&lt;&gt;"Passed"),"",IF(E8=F8,1,0))</f>
        <v/>
      </c>
      <c r="C8" s="8"/>
      <c r="D8" s="9"/>
      <c r="E8" s="8"/>
      <c r="F8" s="9"/>
      <c r="G8" s="8"/>
      <c r="H8" s="9"/>
      <c r="I8" s="31"/>
      <c r="J8" s="31"/>
      <c r="K8" s="122"/>
      <c r="L8" s="123"/>
      <c r="M8" s="123"/>
      <c r="N8" s="6"/>
      <c r="O8" s="123"/>
      <c r="P8" s="127"/>
      <c r="Q8" s="8"/>
      <c r="R8" s="6"/>
      <c r="S8" s="9"/>
      <c r="T8" s="18" t="str">
        <f t="shared" ref="T8:T38" si="1">IF(ISNUMBER(B8),IF(E8=F8,I8,1),"")</f>
        <v/>
      </c>
    </row>
    <row r="9" spans="1:20" ht="22.5" customHeight="1" x14ac:dyDescent="0.25">
      <c r="A9" s="19">
        <v>3</v>
      </c>
      <c r="B9" s="19" t="str">
        <f t="shared" si="0"/>
        <v/>
      </c>
      <c r="C9" s="10"/>
      <c r="D9" s="90"/>
      <c r="E9" s="10"/>
      <c r="F9" s="90"/>
      <c r="G9" s="10"/>
      <c r="H9" s="90"/>
      <c r="I9" s="32"/>
      <c r="J9" s="32"/>
      <c r="K9" s="124"/>
      <c r="L9" s="85"/>
      <c r="M9" s="85"/>
      <c r="N9" s="82"/>
      <c r="O9" s="85"/>
      <c r="P9" s="89"/>
      <c r="Q9" s="10"/>
      <c r="R9" s="82"/>
      <c r="S9" s="90"/>
      <c r="T9" s="19" t="str">
        <f t="shared" si="1"/>
        <v/>
      </c>
    </row>
    <row r="10" spans="1:20" ht="22.5" customHeight="1" x14ac:dyDescent="0.25">
      <c r="A10" s="18">
        <v>4</v>
      </c>
      <c r="B10" s="18" t="str">
        <f t="shared" si="0"/>
        <v/>
      </c>
      <c r="C10" s="8"/>
      <c r="D10" s="9"/>
      <c r="E10" s="8"/>
      <c r="F10" s="9"/>
      <c r="G10" s="8"/>
      <c r="H10" s="9"/>
      <c r="I10" s="31"/>
      <c r="J10" s="31"/>
      <c r="K10" s="122"/>
      <c r="L10" s="123"/>
      <c r="M10" s="123"/>
      <c r="N10" s="6"/>
      <c r="O10" s="123"/>
      <c r="P10" s="127"/>
      <c r="Q10" s="8"/>
      <c r="R10" s="6"/>
      <c r="S10" s="9"/>
      <c r="T10" s="18" t="str">
        <f t="shared" si="1"/>
        <v/>
      </c>
    </row>
    <row r="11" spans="1:20" ht="22.5" customHeight="1" x14ac:dyDescent="0.25">
      <c r="A11" s="19">
        <v>5</v>
      </c>
      <c r="B11" s="19" t="str">
        <f t="shared" si="0"/>
        <v/>
      </c>
      <c r="C11" s="10"/>
      <c r="D11" s="90"/>
      <c r="E11" s="10"/>
      <c r="F11" s="90"/>
      <c r="G11" s="10"/>
      <c r="H11" s="90"/>
      <c r="I11" s="32"/>
      <c r="J11" s="32"/>
      <c r="K11" s="124"/>
      <c r="L11" s="85"/>
      <c r="M11" s="85"/>
      <c r="N11" s="82"/>
      <c r="O11" s="85"/>
      <c r="P11" s="89"/>
      <c r="Q11" s="10"/>
      <c r="R11" s="82"/>
      <c r="S11" s="90"/>
      <c r="T11" s="19" t="str">
        <f t="shared" si="1"/>
        <v/>
      </c>
    </row>
    <row r="12" spans="1:20" ht="22.5" customHeight="1" x14ac:dyDescent="0.25">
      <c r="A12" s="18">
        <v>6</v>
      </c>
      <c r="B12" s="18" t="str">
        <f t="shared" si="0"/>
        <v/>
      </c>
      <c r="C12" s="8"/>
      <c r="D12" s="9"/>
      <c r="E12" s="8"/>
      <c r="F12" s="9"/>
      <c r="G12" s="8"/>
      <c r="H12" s="9"/>
      <c r="I12" s="31"/>
      <c r="J12" s="31"/>
      <c r="K12" s="122"/>
      <c r="L12" s="123"/>
      <c r="M12" s="123"/>
      <c r="N12" s="6"/>
      <c r="O12" s="123"/>
      <c r="P12" s="127"/>
      <c r="Q12" s="8"/>
      <c r="R12" s="6"/>
      <c r="S12" s="9"/>
      <c r="T12" s="18" t="str">
        <f t="shared" si="1"/>
        <v/>
      </c>
    </row>
    <row r="13" spans="1:20" ht="22.5" customHeight="1" x14ac:dyDescent="0.25">
      <c r="A13" s="19">
        <v>7</v>
      </c>
      <c r="B13" s="19" t="str">
        <f t="shared" si="0"/>
        <v/>
      </c>
      <c r="C13" s="10"/>
      <c r="D13" s="90"/>
      <c r="E13" s="10"/>
      <c r="F13" s="90"/>
      <c r="G13" s="10"/>
      <c r="H13" s="90"/>
      <c r="I13" s="32"/>
      <c r="J13" s="32"/>
      <c r="K13" s="124"/>
      <c r="L13" s="85"/>
      <c r="M13" s="85"/>
      <c r="N13" s="82"/>
      <c r="O13" s="85"/>
      <c r="P13" s="89"/>
      <c r="Q13" s="10"/>
      <c r="R13" s="82"/>
      <c r="S13" s="90"/>
      <c r="T13" s="19" t="str">
        <f t="shared" si="1"/>
        <v/>
      </c>
    </row>
    <row r="14" spans="1:20" ht="22.5" customHeight="1" x14ac:dyDescent="0.25">
      <c r="A14" s="18">
        <v>8</v>
      </c>
      <c r="B14" s="18" t="str">
        <f t="shared" si="0"/>
        <v/>
      </c>
      <c r="C14" s="8"/>
      <c r="D14" s="9"/>
      <c r="E14" s="8"/>
      <c r="F14" s="9"/>
      <c r="G14" s="8"/>
      <c r="H14" s="9"/>
      <c r="I14" s="31"/>
      <c r="J14" s="31"/>
      <c r="K14" s="122"/>
      <c r="L14" s="123"/>
      <c r="M14" s="123"/>
      <c r="N14" s="6"/>
      <c r="O14" s="123"/>
      <c r="P14" s="127"/>
      <c r="Q14" s="8"/>
      <c r="R14" s="6"/>
      <c r="S14" s="9"/>
      <c r="T14" s="18" t="str">
        <f t="shared" si="1"/>
        <v/>
      </c>
    </row>
    <row r="15" spans="1:20" ht="22.5" customHeight="1" x14ac:dyDescent="0.25">
      <c r="A15" s="19">
        <v>9</v>
      </c>
      <c r="B15" s="19" t="str">
        <f t="shared" si="0"/>
        <v/>
      </c>
      <c r="C15" s="10"/>
      <c r="D15" s="90"/>
      <c r="E15" s="10"/>
      <c r="F15" s="90"/>
      <c r="G15" s="10"/>
      <c r="H15" s="90"/>
      <c r="I15" s="32"/>
      <c r="J15" s="32"/>
      <c r="K15" s="124"/>
      <c r="L15" s="85"/>
      <c r="M15" s="85"/>
      <c r="N15" s="82"/>
      <c r="O15" s="85"/>
      <c r="P15" s="89"/>
      <c r="Q15" s="10"/>
      <c r="R15" s="82"/>
      <c r="S15" s="90"/>
      <c r="T15" s="19" t="str">
        <f t="shared" si="1"/>
        <v/>
      </c>
    </row>
    <row r="16" spans="1:20" ht="22.5" customHeight="1" x14ac:dyDescent="0.25">
      <c r="A16" s="18">
        <v>10</v>
      </c>
      <c r="B16" s="18" t="str">
        <f t="shared" si="0"/>
        <v/>
      </c>
      <c r="C16" s="8"/>
      <c r="D16" s="9"/>
      <c r="E16" s="8"/>
      <c r="F16" s="9"/>
      <c r="G16" s="8"/>
      <c r="H16" s="9"/>
      <c r="I16" s="31"/>
      <c r="J16" s="31"/>
      <c r="K16" s="122"/>
      <c r="L16" s="123"/>
      <c r="M16" s="123"/>
      <c r="N16" s="6"/>
      <c r="O16" s="123"/>
      <c r="P16" s="127"/>
      <c r="Q16" s="8"/>
      <c r="R16" s="6"/>
      <c r="S16" s="9"/>
      <c r="T16" s="18" t="str">
        <f t="shared" si="1"/>
        <v/>
      </c>
    </row>
    <row r="17" spans="1:20" ht="22.5" customHeight="1" x14ac:dyDescent="0.25">
      <c r="A17" s="19">
        <v>11</v>
      </c>
      <c r="B17" s="19" t="str">
        <f t="shared" si="0"/>
        <v/>
      </c>
      <c r="C17" s="10"/>
      <c r="D17" s="90"/>
      <c r="E17" s="10"/>
      <c r="F17" s="90"/>
      <c r="G17" s="10"/>
      <c r="H17" s="90"/>
      <c r="I17" s="32"/>
      <c r="J17" s="32"/>
      <c r="K17" s="124"/>
      <c r="L17" s="85"/>
      <c r="M17" s="85"/>
      <c r="N17" s="82"/>
      <c r="O17" s="85"/>
      <c r="P17" s="89"/>
      <c r="Q17" s="10"/>
      <c r="R17" s="82"/>
      <c r="S17" s="90"/>
      <c r="T17" s="19" t="str">
        <f t="shared" si="1"/>
        <v/>
      </c>
    </row>
    <row r="18" spans="1:20" ht="22.5" customHeight="1" x14ac:dyDescent="0.25">
      <c r="A18" s="18">
        <v>12</v>
      </c>
      <c r="B18" s="18" t="str">
        <f t="shared" si="0"/>
        <v/>
      </c>
      <c r="C18" s="8"/>
      <c r="D18" s="9"/>
      <c r="E18" s="8"/>
      <c r="F18" s="9"/>
      <c r="G18" s="8"/>
      <c r="H18" s="9"/>
      <c r="I18" s="31"/>
      <c r="J18" s="31"/>
      <c r="K18" s="122"/>
      <c r="L18" s="123"/>
      <c r="M18" s="123"/>
      <c r="N18" s="6"/>
      <c r="O18" s="123"/>
      <c r="P18" s="127"/>
      <c r="Q18" s="8"/>
      <c r="R18" s="6"/>
      <c r="S18" s="9"/>
      <c r="T18" s="18" t="str">
        <f t="shared" si="1"/>
        <v/>
      </c>
    </row>
    <row r="19" spans="1:20" ht="22.5" customHeight="1" x14ac:dyDescent="0.25">
      <c r="A19" s="19">
        <v>13</v>
      </c>
      <c r="B19" s="19" t="str">
        <f t="shared" si="0"/>
        <v/>
      </c>
      <c r="C19" s="10"/>
      <c r="D19" s="90"/>
      <c r="E19" s="10"/>
      <c r="F19" s="90"/>
      <c r="G19" s="10"/>
      <c r="H19" s="90"/>
      <c r="I19" s="32"/>
      <c r="J19" s="32"/>
      <c r="K19" s="124"/>
      <c r="L19" s="85"/>
      <c r="M19" s="85"/>
      <c r="N19" s="82"/>
      <c r="O19" s="85"/>
      <c r="P19" s="89"/>
      <c r="Q19" s="10"/>
      <c r="R19" s="82"/>
      <c r="S19" s="90"/>
      <c r="T19" s="19" t="str">
        <f t="shared" si="1"/>
        <v/>
      </c>
    </row>
    <row r="20" spans="1:20" ht="22.5" customHeight="1" x14ac:dyDescent="0.25">
      <c r="A20" s="18">
        <v>14</v>
      </c>
      <c r="B20" s="18" t="str">
        <f t="shared" si="0"/>
        <v/>
      </c>
      <c r="C20" s="8"/>
      <c r="D20" s="9"/>
      <c r="E20" s="8"/>
      <c r="F20" s="9"/>
      <c r="G20" s="8"/>
      <c r="H20" s="9"/>
      <c r="I20" s="31"/>
      <c r="J20" s="31"/>
      <c r="K20" s="122"/>
      <c r="L20" s="123"/>
      <c r="M20" s="123"/>
      <c r="N20" s="6"/>
      <c r="O20" s="123"/>
      <c r="P20" s="127"/>
      <c r="Q20" s="8"/>
      <c r="R20" s="6"/>
      <c r="S20" s="9"/>
      <c r="T20" s="18" t="str">
        <f t="shared" si="1"/>
        <v/>
      </c>
    </row>
    <row r="21" spans="1:20" ht="22.5" customHeight="1" x14ac:dyDescent="0.25">
      <c r="A21" s="19">
        <v>15</v>
      </c>
      <c r="B21" s="19" t="str">
        <f t="shared" si="0"/>
        <v/>
      </c>
      <c r="C21" s="10"/>
      <c r="D21" s="90"/>
      <c r="E21" s="10"/>
      <c r="F21" s="90"/>
      <c r="G21" s="10"/>
      <c r="H21" s="90"/>
      <c r="I21" s="32"/>
      <c r="J21" s="32"/>
      <c r="K21" s="124"/>
      <c r="L21" s="85"/>
      <c r="M21" s="85"/>
      <c r="N21" s="82"/>
      <c r="O21" s="85"/>
      <c r="P21" s="89"/>
      <c r="Q21" s="10"/>
      <c r="R21" s="82"/>
      <c r="S21" s="90"/>
      <c r="T21" s="19" t="str">
        <f t="shared" si="1"/>
        <v/>
      </c>
    </row>
    <row r="22" spans="1:20" ht="22.5" customHeight="1" x14ac:dyDescent="0.25">
      <c r="A22" s="18">
        <v>16</v>
      </c>
      <c r="B22" s="18" t="str">
        <f t="shared" si="0"/>
        <v/>
      </c>
      <c r="C22" s="8"/>
      <c r="D22" s="9"/>
      <c r="E22" s="8"/>
      <c r="F22" s="9"/>
      <c r="G22" s="8"/>
      <c r="H22" s="9"/>
      <c r="I22" s="31"/>
      <c r="J22" s="31"/>
      <c r="K22" s="122"/>
      <c r="L22" s="123"/>
      <c r="M22" s="123"/>
      <c r="N22" s="6"/>
      <c r="O22" s="123"/>
      <c r="P22" s="127"/>
      <c r="Q22" s="8"/>
      <c r="R22" s="6"/>
      <c r="S22" s="9"/>
      <c r="T22" s="18" t="str">
        <f t="shared" si="1"/>
        <v/>
      </c>
    </row>
    <row r="23" spans="1:20" ht="22.5" customHeight="1" x14ac:dyDescent="0.25">
      <c r="A23" s="19">
        <v>17</v>
      </c>
      <c r="B23" s="19" t="str">
        <f t="shared" si="0"/>
        <v/>
      </c>
      <c r="C23" s="10"/>
      <c r="D23" s="90"/>
      <c r="E23" s="10"/>
      <c r="F23" s="90"/>
      <c r="G23" s="10"/>
      <c r="H23" s="90"/>
      <c r="I23" s="32"/>
      <c r="J23" s="32"/>
      <c r="K23" s="124"/>
      <c r="L23" s="85"/>
      <c r="M23" s="85"/>
      <c r="N23" s="82"/>
      <c r="O23" s="85"/>
      <c r="P23" s="89"/>
      <c r="Q23" s="10"/>
      <c r="R23" s="82"/>
      <c r="S23" s="90"/>
      <c r="T23" s="19" t="str">
        <f t="shared" si="1"/>
        <v/>
      </c>
    </row>
    <row r="24" spans="1:20" ht="22.5" customHeight="1" x14ac:dyDescent="0.25">
      <c r="A24" s="18">
        <v>18</v>
      </c>
      <c r="B24" s="18" t="str">
        <f t="shared" si="0"/>
        <v/>
      </c>
      <c r="C24" s="8"/>
      <c r="D24" s="9"/>
      <c r="E24" s="8"/>
      <c r="F24" s="9"/>
      <c r="G24" s="8"/>
      <c r="H24" s="9"/>
      <c r="I24" s="31"/>
      <c r="J24" s="31"/>
      <c r="K24" s="122"/>
      <c r="L24" s="123"/>
      <c r="M24" s="123"/>
      <c r="N24" s="6"/>
      <c r="O24" s="123"/>
      <c r="P24" s="127"/>
      <c r="Q24" s="8"/>
      <c r="R24" s="6"/>
      <c r="S24" s="9"/>
      <c r="T24" s="18" t="str">
        <f t="shared" si="1"/>
        <v/>
      </c>
    </row>
    <row r="25" spans="1:20" ht="22.5" customHeight="1" x14ac:dyDescent="0.25">
      <c r="A25" s="19">
        <v>19</v>
      </c>
      <c r="B25" s="19" t="str">
        <f t="shared" si="0"/>
        <v/>
      </c>
      <c r="C25" s="10"/>
      <c r="D25" s="90"/>
      <c r="E25" s="10"/>
      <c r="F25" s="90"/>
      <c r="G25" s="10"/>
      <c r="H25" s="90"/>
      <c r="I25" s="32"/>
      <c r="J25" s="32"/>
      <c r="K25" s="124"/>
      <c r="L25" s="85"/>
      <c r="M25" s="85"/>
      <c r="N25" s="82"/>
      <c r="O25" s="85"/>
      <c r="P25" s="89"/>
      <c r="Q25" s="10"/>
      <c r="R25" s="82"/>
      <c r="S25" s="90"/>
      <c r="T25" s="19" t="str">
        <f t="shared" si="1"/>
        <v/>
      </c>
    </row>
    <row r="26" spans="1:20" ht="22.5" customHeight="1" x14ac:dyDescent="0.25">
      <c r="A26" s="18">
        <v>20</v>
      </c>
      <c r="B26" s="18" t="str">
        <f t="shared" si="0"/>
        <v/>
      </c>
      <c r="C26" s="8"/>
      <c r="D26" s="9"/>
      <c r="E26" s="8"/>
      <c r="F26" s="9"/>
      <c r="G26" s="8"/>
      <c r="H26" s="9"/>
      <c r="I26" s="31"/>
      <c r="J26" s="31"/>
      <c r="K26" s="122"/>
      <c r="L26" s="123"/>
      <c r="M26" s="123"/>
      <c r="N26" s="6"/>
      <c r="O26" s="123"/>
      <c r="P26" s="127"/>
      <c r="Q26" s="8"/>
      <c r="R26" s="6"/>
      <c r="S26" s="9"/>
      <c r="T26" s="18" t="str">
        <f t="shared" si="1"/>
        <v/>
      </c>
    </row>
    <row r="27" spans="1:20" ht="22.5" customHeight="1" x14ac:dyDescent="0.25">
      <c r="A27" s="19">
        <v>21</v>
      </c>
      <c r="B27" s="19" t="str">
        <f t="shared" si="0"/>
        <v/>
      </c>
      <c r="C27" s="10"/>
      <c r="D27" s="90"/>
      <c r="E27" s="10"/>
      <c r="F27" s="90"/>
      <c r="G27" s="10"/>
      <c r="H27" s="90"/>
      <c r="I27" s="32"/>
      <c r="J27" s="32"/>
      <c r="K27" s="124"/>
      <c r="L27" s="85"/>
      <c r="M27" s="85"/>
      <c r="N27" s="82"/>
      <c r="O27" s="85"/>
      <c r="P27" s="89"/>
      <c r="Q27" s="10"/>
      <c r="R27" s="82"/>
      <c r="S27" s="90"/>
      <c r="T27" s="19" t="str">
        <f t="shared" si="1"/>
        <v/>
      </c>
    </row>
    <row r="28" spans="1:20" ht="22.5" customHeight="1" x14ac:dyDescent="0.25">
      <c r="A28" s="18">
        <v>22</v>
      </c>
      <c r="B28" s="18" t="str">
        <f t="shared" si="0"/>
        <v/>
      </c>
      <c r="C28" s="8"/>
      <c r="D28" s="9"/>
      <c r="E28" s="8"/>
      <c r="F28" s="9"/>
      <c r="G28" s="8"/>
      <c r="H28" s="9"/>
      <c r="I28" s="31"/>
      <c r="J28" s="31"/>
      <c r="K28" s="122"/>
      <c r="L28" s="123"/>
      <c r="M28" s="123"/>
      <c r="N28" s="6"/>
      <c r="O28" s="123"/>
      <c r="P28" s="127"/>
      <c r="Q28" s="8"/>
      <c r="R28" s="6"/>
      <c r="S28" s="9"/>
      <c r="T28" s="18" t="str">
        <f t="shared" si="1"/>
        <v/>
      </c>
    </row>
    <row r="29" spans="1:20" ht="22.5" customHeight="1" x14ac:dyDescent="0.25">
      <c r="A29" s="19">
        <v>23</v>
      </c>
      <c r="B29" s="19" t="str">
        <f t="shared" si="0"/>
        <v/>
      </c>
      <c r="C29" s="10"/>
      <c r="D29" s="90"/>
      <c r="E29" s="10"/>
      <c r="F29" s="90"/>
      <c r="G29" s="10"/>
      <c r="H29" s="90"/>
      <c r="I29" s="32"/>
      <c r="J29" s="32"/>
      <c r="K29" s="124"/>
      <c r="L29" s="85"/>
      <c r="M29" s="85"/>
      <c r="N29" s="82"/>
      <c r="O29" s="85"/>
      <c r="P29" s="89"/>
      <c r="Q29" s="10"/>
      <c r="R29" s="82"/>
      <c r="S29" s="90"/>
      <c r="T29" s="19" t="str">
        <f t="shared" si="1"/>
        <v/>
      </c>
    </row>
    <row r="30" spans="1:20" ht="22.5" customHeight="1" x14ac:dyDescent="0.25">
      <c r="A30" s="18">
        <v>24</v>
      </c>
      <c r="B30" s="18" t="str">
        <f t="shared" si="0"/>
        <v/>
      </c>
      <c r="C30" s="8"/>
      <c r="D30" s="9"/>
      <c r="E30" s="8"/>
      <c r="F30" s="9"/>
      <c r="G30" s="8"/>
      <c r="H30" s="9"/>
      <c r="I30" s="31"/>
      <c r="J30" s="31"/>
      <c r="K30" s="122"/>
      <c r="L30" s="123"/>
      <c r="M30" s="123"/>
      <c r="N30" s="6"/>
      <c r="O30" s="123"/>
      <c r="P30" s="127"/>
      <c r="Q30" s="8"/>
      <c r="R30" s="6"/>
      <c r="S30" s="9"/>
      <c r="T30" s="18" t="str">
        <f t="shared" si="1"/>
        <v/>
      </c>
    </row>
    <row r="31" spans="1:20" ht="22.5" customHeight="1" x14ac:dyDescent="0.25">
      <c r="A31" s="19">
        <v>25</v>
      </c>
      <c r="B31" s="19" t="str">
        <f t="shared" si="0"/>
        <v/>
      </c>
      <c r="C31" s="10"/>
      <c r="D31" s="90"/>
      <c r="E31" s="10"/>
      <c r="F31" s="90"/>
      <c r="G31" s="10"/>
      <c r="H31" s="90"/>
      <c r="I31" s="32"/>
      <c r="J31" s="32"/>
      <c r="K31" s="124"/>
      <c r="L31" s="85"/>
      <c r="M31" s="85"/>
      <c r="N31" s="82"/>
      <c r="O31" s="85"/>
      <c r="P31" s="89"/>
      <c r="Q31" s="10"/>
      <c r="R31" s="82"/>
      <c r="S31" s="90"/>
      <c r="T31" s="19" t="str">
        <f t="shared" si="1"/>
        <v/>
      </c>
    </row>
    <row r="32" spans="1:20" ht="22.5" customHeight="1" x14ac:dyDescent="0.25">
      <c r="A32" s="18">
        <v>26</v>
      </c>
      <c r="B32" s="18" t="str">
        <f t="shared" si="0"/>
        <v/>
      </c>
      <c r="C32" s="8"/>
      <c r="D32" s="9"/>
      <c r="E32" s="8"/>
      <c r="F32" s="9"/>
      <c r="G32" s="8"/>
      <c r="H32" s="9"/>
      <c r="I32" s="31"/>
      <c r="J32" s="31"/>
      <c r="K32" s="122"/>
      <c r="L32" s="123"/>
      <c r="M32" s="123"/>
      <c r="N32" s="6"/>
      <c r="O32" s="123"/>
      <c r="P32" s="127"/>
      <c r="Q32" s="8"/>
      <c r="R32" s="6"/>
      <c r="S32" s="9"/>
      <c r="T32" s="18" t="str">
        <f t="shared" si="1"/>
        <v/>
      </c>
    </row>
    <row r="33" spans="1:20" ht="22.5" customHeight="1" x14ac:dyDescent="0.25">
      <c r="A33" s="19">
        <v>27</v>
      </c>
      <c r="B33" s="19" t="str">
        <f t="shared" si="0"/>
        <v/>
      </c>
      <c r="C33" s="10"/>
      <c r="D33" s="90"/>
      <c r="E33" s="10"/>
      <c r="F33" s="90"/>
      <c r="G33" s="10"/>
      <c r="H33" s="90"/>
      <c r="I33" s="32"/>
      <c r="J33" s="32"/>
      <c r="K33" s="124"/>
      <c r="L33" s="85"/>
      <c r="M33" s="85"/>
      <c r="N33" s="82"/>
      <c r="O33" s="85"/>
      <c r="P33" s="89"/>
      <c r="Q33" s="10"/>
      <c r="R33" s="82"/>
      <c r="S33" s="90"/>
      <c r="T33" s="19" t="str">
        <f t="shared" si="1"/>
        <v/>
      </c>
    </row>
    <row r="34" spans="1:20" ht="22.5" customHeight="1" x14ac:dyDescent="0.25">
      <c r="A34" s="18">
        <v>28</v>
      </c>
      <c r="B34" s="18" t="str">
        <f t="shared" si="0"/>
        <v/>
      </c>
      <c r="C34" s="8"/>
      <c r="D34" s="9"/>
      <c r="E34" s="8"/>
      <c r="F34" s="9"/>
      <c r="G34" s="8"/>
      <c r="H34" s="9"/>
      <c r="I34" s="31"/>
      <c r="J34" s="31"/>
      <c r="K34" s="122"/>
      <c r="L34" s="123"/>
      <c r="M34" s="123"/>
      <c r="N34" s="6"/>
      <c r="O34" s="123"/>
      <c r="P34" s="127"/>
      <c r="Q34" s="8"/>
      <c r="R34" s="6"/>
      <c r="S34" s="9"/>
      <c r="T34" s="18" t="str">
        <f t="shared" si="1"/>
        <v/>
      </c>
    </row>
    <row r="35" spans="1:20" ht="22.5" customHeight="1" x14ac:dyDescent="0.25">
      <c r="A35" s="19">
        <v>29</v>
      </c>
      <c r="B35" s="19" t="str">
        <f t="shared" si="0"/>
        <v/>
      </c>
      <c r="C35" s="10"/>
      <c r="D35" s="90"/>
      <c r="E35" s="10"/>
      <c r="F35" s="90"/>
      <c r="G35" s="10"/>
      <c r="H35" s="90"/>
      <c r="I35" s="32"/>
      <c r="J35" s="32"/>
      <c r="K35" s="124"/>
      <c r="L35" s="85"/>
      <c r="M35" s="85"/>
      <c r="N35" s="82"/>
      <c r="O35" s="85"/>
      <c r="P35" s="89"/>
      <c r="Q35" s="10"/>
      <c r="R35" s="82"/>
      <c r="S35" s="90"/>
      <c r="T35" s="19" t="str">
        <f t="shared" si="1"/>
        <v/>
      </c>
    </row>
    <row r="36" spans="1:20" ht="22.5" customHeight="1" x14ac:dyDescent="0.25">
      <c r="A36" s="18">
        <v>30</v>
      </c>
      <c r="B36" s="18" t="str">
        <f t="shared" si="0"/>
        <v/>
      </c>
      <c r="C36" s="8"/>
      <c r="D36" s="9"/>
      <c r="E36" s="8"/>
      <c r="F36" s="9"/>
      <c r="G36" s="8"/>
      <c r="H36" s="9"/>
      <c r="I36" s="31"/>
      <c r="J36" s="31"/>
      <c r="K36" s="122"/>
      <c r="L36" s="123"/>
      <c r="M36" s="123"/>
      <c r="N36" s="6"/>
      <c r="O36" s="123"/>
      <c r="P36" s="127"/>
      <c r="Q36" s="8"/>
      <c r="R36" s="6"/>
      <c r="S36" s="9"/>
      <c r="T36" s="18" t="str">
        <f t="shared" si="1"/>
        <v/>
      </c>
    </row>
    <row r="37" spans="1:20" ht="22.5" customHeight="1" x14ac:dyDescent="0.25">
      <c r="A37" s="19">
        <v>31</v>
      </c>
      <c r="B37" s="19" t="str">
        <f t="shared" si="0"/>
        <v/>
      </c>
      <c r="C37" s="10"/>
      <c r="D37" s="90"/>
      <c r="E37" s="10"/>
      <c r="F37" s="90"/>
      <c r="G37" s="10"/>
      <c r="H37" s="90"/>
      <c r="I37" s="32"/>
      <c r="J37" s="32"/>
      <c r="K37" s="124"/>
      <c r="L37" s="85"/>
      <c r="M37" s="85"/>
      <c r="N37" s="82"/>
      <c r="O37" s="85"/>
      <c r="P37" s="89"/>
      <c r="Q37" s="10"/>
      <c r="R37" s="82"/>
      <c r="S37" s="90"/>
      <c r="T37" s="19" t="str">
        <f t="shared" si="1"/>
        <v/>
      </c>
    </row>
    <row r="38" spans="1:20" ht="22.5" customHeight="1" thickBot="1" x14ac:dyDescent="0.3">
      <c r="A38" s="26">
        <v>32</v>
      </c>
      <c r="B38" s="26" t="str">
        <f t="shared" si="0"/>
        <v/>
      </c>
      <c r="C38" s="27"/>
      <c r="D38" s="28"/>
      <c r="E38" s="11"/>
      <c r="F38" s="13"/>
      <c r="G38" s="11"/>
      <c r="H38" s="13"/>
      <c r="I38" s="33"/>
      <c r="J38" s="33"/>
      <c r="K38" s="125"/>
      <c r="L38" s="126"/>
      <c r="M38" s="126"/>
      <c r="N38" s="12"/>
      <c r="O38" s="126"/>
      <c r="P38" s="128"/>
      <c r="Q38" s="11"/>
      <c r="R38" s="12"/>
      <c r="S38" s="13"/>
      <c r="T38" s="20" t="str">
        <f t="shared" si="1"/>
        <v/>
      </c>
    </row>
    <row r="39" spans="1:20" ht="22.5" customHeight="1" thickBot="1" x14ac:dyDescent="0.3">
      <c r="A39" s="136" t="s">
        <v>378</v>
      </c>
      <c r="B39" s="137"/>
      <c r="C39" s="137"/>
      <c r="D39" s="138"/>
      <c r="E39" s="136" t="s">
        <v>310</v>
      </c>
      <c r="F39" s="137"/>
      <c r="G39" s="137"/>
      <c r="H39" s="137"/>
      <c r="I39" s="138"/>
      <c r="J39" s="136" t="s">
        <v>311</v>
      </c>
      <c r="K39" s="137"/>
      <c r="L39" s="137"/>
      <c r="M39" s="137"/>
      <c r="N39" s="138"/>
      <c r="O39" s="136" t="s">
        <v>379</v>
      </c>
      <c r="P39" s="137"/>
      <c r="Q39" s="137"/>
      <c r="R39" s="137"/>
      <c r="S39" s="137"/>
      <c r="T39" s="138"/>
    </row>
    <row r="40" spans="1:20" ht="30" customHeight="1" x14ac:dyDescent="0.25">
      <c r="A40" s="139" t="s">
        <v>377</v>
      </c>
      <c r="B40" s="140"/>
      <c r="C40" s="140"/>
      <c r="D40" s="141"/>
      <c r="E40" s="139" t="s">
        <v>377</v>
      </c>
      <c r="F40" s="140"/>
      <c r="G40" s="140"/>
      <c r="H40" s="140"/>
      <c r="I40" s="141"/>
      <c r="J40" s="139" t="s">
        <v>377</v>
      </c>
      <c r="K40" s="140"/>
      <c r="L40" s="140"/>
      <c r="M40" s="140"/>
      <c r="N40" s="141"/>
      <c r="O40" s="105" t="s">
        <v>271</v>
      </c>
      <c r="P40" s="84"/>
      <c r="Q40" s="106" t="s">
        <v>312</v>
      </c>
      <c r="R40" s="43"/>
      <c r="S40" s="104" t="s">
        <v>272</v>
      </c>
      <c r="T40" s="43"/>
    </row>
    <row r="41" spans="1:20" ht="30" customHeight="1" thickBot="1" x14ac:dyDescent="0.3">
      <c r="A41" s="142"/>
      <c r="B41" s="143"/>
      <c r="C41" s="143"/>
      <c r="D41" s="144"/>
      <c r="E41" s="142"/>
      <c r="F41" s="143"/>
      <c r="G41" s="143"/>
      <c r="H41" s="143"/>
      <c r="I41" s="144"/>
      <c r="J41" s="142"/>
      <c r="K41" s="143"/>
      <c r="L41" s="143"/>
      <c r="M41" s="143"/>
      <c r="N41" s="144"/>
      <c r="O41" s="103" t="s">
        <v>363</v>
      </c>
      <c r="P41" s="87"/>
      <c r="Q41" s="107" t="s">
        <v>360</v>
      </c>
      <c r="R41" s="42"/>
      <c r="S41" s="11" t="s">
        <v>349</v>
      </c>
      <c r="T41" s="42"/>
    </row>
    <row r="42" spans="1:20" ht="37.5" customHeight="1" x14ac:dyDescent="0.25">
      <c r="A42" s="142"/>
      <c r="B42" s="143"/>
      <c r="C42" s="143"/>
      <c r="D42" s="144"/>
      <c r="E42" s="142"/>
      <c r="F42" s="143"/>
      <c r="G42" s="143"/>
      <c r="H42" s="143"/>
      <c r="I42" s="144"/>
      <c r="J42" s="142"/>
      <c r="K42" s="143"/>
      <c r="L42" s="143"/>
      <c r="M42" s="143"/>
      <c r="N42" s="144"/>
      <c r="O42" s="183" t="s">
        <v>374</v>
      </c>
      <c r="P42" s="184"/>
      <c r="Q42" s="184"/>
      <c r="R42" s="184"/>
      <c r="S42" s="184"/>
      <c r="T42" s="185"/>
    </row>
    <row r="43" spans="1:20" ht="37.5" customHeight="1" thickBot="1" x14ac:dyDescent="0.3">
      <c r="A43" s="145"/>
      <c r="B43" s="146"/>
      <c r="C43" s="146"/>
      <c r="D43" s="147"/>
      <c r="E43" s="145"/>
      <c r="F43" s="146"/>
      <c r="G43" s="146"/>
      <c r="H43" s="146"/>
      <c r="I43" s="147"/>
      <c r="J43" s="145"/>
      <c r="K43" s="146"/>
      <c r="L43" s="146"/>
      <c r="M43" s="146"/>
      <c r="N43" s="147"/>
      <c r="O43" s="186"/>
      <c r="P43" s="187"/>
      <c r="Q43" s="187"/>
      <c r="R43" s="187"/>
      <c r="S43" s="187"/>
      <c r="T43" s="188"/>
    </row>
  </sheetData>
  <mergeCells count="36">
    <mergeCell ref="A40:D43"/>
    <mergeCell ref="E40:I43"/>
    <mergeCell ref="J40:N43"/>
    <mergeCell ref="O42:T43"/>
    <mergeCell ref="H5:I5"/>
    <mergeCell ref="K5:L5"/>
    <mergeCell ref="N5:O5"/>
    <mergeCell ref="P5:Q5"/>
    <mergeCell ref="R5:T5"/>
    <mergeCell ref="A39:D39"/>
    <mergeCell ref="E39:I39"/>
    <mergeCell ref="J39:N39"/>
    <mergeCell ref="O39:T39"/>
    <mergeCell ref="P4:T4"/>
    <mergeCell ref="S2:T2"/>
    <mergeCell ref="A3:B3"/>
    <mergeCell ref="C3:F3"/>
    <mergeCell ref="G3:H3"/>
    <mergeCell ref="I3:M3"/>
    <mergeCell ref="N3:O3"/>
    <mergeCell ref="P3:T3"/>
    <mergeCell ref="A4:B4"/>
    <mergeCell ref="C4:F4"/>
    <mergeCell ref="G4:H4"/>
    <mergeCell ref="I4:M4"/>
    <mergeCell ref="N4:O4"/>
    <mergeCell ref="A1:T1"/>
    <mergeCell ref="A2:B2"/>
    <mergeCell ref="C2:D2"/>
    <mergeCell ref="E2:F2"/>
    <mergeCell ref="G2:H2"/>
    <mergeCell ref="I2:J2"/>
    <mergeCell ref="K2:L2"/>
    <mergeCell ref="M2:N2"/>
    <mergeCell ref="O2:P2"/>
    <mergeCell ref="Q2:R2"/>
  </mergeCells>
  <conditionalFormatting sqref="B7:B27 B38">
    <cfRule type="containsBlanks" priority="40" stopIfTrue="1">
      <formula>LEN(TRIM(B7))=0</formula>
    </cfRule>
    <cfRule type="cellIs" dxfId="1035" priority="41" stopIfTrue="1" operator="equal">
      <formula>0</formula>
    </cfRule>
    <cfRule type="cellIs" dxfId="1034" priority="42" stopIfTrue="1" operator="equal">
      <formula>1</formula>
    </cfRule>
  </conditionalFormatting>
  <conditionalFormatting sqref="R5">
    <cfRule type="cellIs" dxfId="1033" priority="29" stopIfTrue="1" operator="equal">
      <formula>"Failed"</formula>
    </cfRule>
    <cfRule type="cellIs" dxfId="1032" priority="33" stopIfTrue="1" operator="equal">
      <formula>"No Entry"</formula>
    </cfRule>
    <cfRule type="cellIs" dxfId="1031" priority="36" stopIfTrue="1" operator="equal">
      <formula>"Caution"</formula>
    </cfRule>
    <cfRule type="cellIs" dxfId="1030" priority="37" stopIfTrue="1" operator="equal">
      <formula>"Pending"</formula>
    </cfRule>
    <cfRule type="cellIs" dxfId="1029" priority="38" stopIfTrue="1" operator="equal">
      <formula>"Mitigated"</formula>
    </cfRule>
    <cfRule type="cellIs" dxfId="1028" priority="39" stopIfTrue="1" operator="equal">
      <formula>"Passed"</formula>
    </cfRule>
  </conditionalFormatting>
  <conditionalFormatting sqref="E5 B5">
    <cfRule type="cellIs" dxfId="1027" priority="30" operator="equal">
      <formula>"Error"</formula>
    </cfRule>
    <cfRule type="cellIs" dxfId="1026" priority="34" operator="equal">
      <formula>"No Entry"</formula>
    </cfRule>
    <cfRule type="cellIs" dxfId="1025" priority="35" operator="equal">
      <formula>"Pending"</formula>
    </cfRule>
  </conditionalFormatting>
  <conditionalFormatting sqref="C2">
    <cfRule type="cellIs" dxfId="1024" priority="31" operator="equal">
      <formula>"Failed"</formula>
    </cfRule>
    <cfRule type="cellIs" dxfId="1023" priority="32" operator="equal">
      <formula>"Pending"</formula>
    </cfRule>
  </conditionalFormatting>
  <conditionalFormatting sqref="T7:T38">
    <cfRule type="containsBlanks" priority="26" stopIfTrue="1">
      <formula>LEN(TRIM(T7))=0</formula>
    </cfRule>
    <cfRule type="cellIs" dxfId="1022" priority="27" stopIfTrue="1" operator="lessThan">
      <formula>1</formula>
    </cfRule>
    <cfRule type="cellIs" dxfId="1021" priority="28" stopIfTrue="1" operator="equal">
      <formula>1</formula>
    </cfRule>
  </conditionalFormatting>
  <conditionalFormatting sqref="H5">
    <cfRule type="cellIs" dxfId="1020" priority="25" stopIfTrue="1" operator="equal">
      <formula>"No Entry"</formula>
    </cfRule>
  </conditionalFormatting>
  <conditionalFormatting sqref="H5:I5">
    <cfRule type="cellIs" dxfId="1019" priority="23" operator="equal">
      <formula>"Pending"</formula>
    </cfRule>
    <cfRule type="containsBlanks" priority="24" stopIfTrue="1">
      <formula>LEN(TRIM(H5))=0</formula>
    </cfRule>
  </conditionalFormatting>
  <conditionalFormatting sqref="R5:T5">
    <cfRule type="cellIs" dxfId="1018" priority="22" stopIfTrue="1" operator="equal">
      <formula>"Hazardous"</formula>
    </cfRule>
  </conditionalFormatting>
  <conditionalFormatting sqref="G2">
    <cfRule type="cellIs" dxfId="1017" priority="20" operator="equal">
      <formula>"Failed"</formula>
    </cfRule>
    <cfRule type="cellIs" dxfId="1016" priority="21" operator="equal">
      <formula>"Pending"</formula>
    </cfRule>
  </conditionalFormatting>
  <conditionalFormatting sqref="K2">
    <cfRule type="cellIs" dxfId="1015" priority="18" operator="equal">
      <formula>"Failed"</formula>
    </cfRule>
    <cfRule type="cellIs" dxfId="1014" priority="19" operator="equal">
      <formula>"Pending"</formula>
    </cfRule>
  </conditionalFormatting>
  <conditionalFormatting sqref="O2">
    <cfRule type="cellIs" dxfId="1013" priority="16" operator="equal">
      <formula>"Failed"</formula>
    </cfRule>
    <cfRule type="cellIs" dxfId="1012" priority="17" operator="equal">
      <formula>"Pending"</formula>
    </cfRule>
  </conditionalFormatting>
  <conditionalFormatting sqref="S2">
    <cfRule type="cellIs" dxfId="1011" priority="14" operator="equal">
      <formula>"Failed"</formula>
    </cfRule>
    <cfRule type="cellIs" dxfId="1010" priority="15" operator="equal">
      <formula>"Pending"</formula>
    </cfRule>
  </conditionalFormatting>
  <conditionalFormatting sqref="S2:T2">
    <cfRule type="cellIs" dxfId="1009" priority="13" operator="equal">
      <formula>"Passed"</formula>
    </cfRule>
  </conditionalFormatting>
  <conditionalFormatting sqref="D5">
    <cfRule type="cellIs" dxfId="1008" priority="10" operator="equal">
      <formula>"Error"</formula>
    </cfRule>
    <cfRule type="cellIs" dxfId="1007" priority="11" operator="equal">
      <formula>"No Entry"</formula>
    </cfRule>
    <cfRule type="cellIs" dxfId="1006" priority="12" operator="equal">
      <formula>"Pending"</formula>
    </cfRule>
  </conditionalFormatting>
  <conditionalFormatting sqref="F5">
    <cfRule type="cellIs" dxfId="1005" priority="7" operator="equal">
      <formula>"Error"</formula>
    </cfRule>
    <cfRule type="cellIs" dxfId="1004" priority="8" operator="equal">
      <formula>"No Entry"</formula>
    </cfRule>
    <cfRule type="cellIs" dxfId="1003" priority="9" operator="equal">
      <formula>"Pending"</formula>
    </cfRule>
  </conditionalFormatting>
  <conditionalFormatting sqref="K5">
    <cfRule type="cellIs" dxfId="1002" priority="6" stopIfTrue="1" operator="equal">
      <formula>"No Entry"</formula>
    </cfRule>
  </conditionalFormatting>
  <conditionalFormatting sqref="K5:L5">
    <cfRule type="cellIs" dxfId="1001" priority="4" operator="equal">
      <formula>"Pending"</formula>
    </cfRule>
    <cfRule type="containsBlanks" priority="5" stopIfTrue="1">
      <formula>LEN(TRIM(K5))=0</formula>
    </cfRule>
  </conditionalFormatting>
  <conditionalFormatting sqref="N5">
    <cfRule type="cellIs" dxfId="1000" priority="3" stopIfTrue="1" operator="equal">
      <formula>"No Entry"</formula>
    </cfRule>
  </conditionalFormatting>
  <conditionalFormatting sqref="N5:O5">
    <cfRule type="cellIs" dxfId="999" priority="1" operator="equal">
      <formula>"Pending"</formula>
    </cfRule>
    <cfRule type="containsBlanks" priority="2" stopIfTrue="1">
      <formula>LEN(TRIM(N5))=0</formula>
    </cfRule>
  </conditionalFormatting>
  <hyperlinks>
    <hyperlink ref="A1:T1" location="Summary!A1" display="Service de Génétique CHU Liège (BE/BEL). Tool for Sample Identification / Tracability  KASP Fluo vs. NGS.©"/>
  </hyperlinks>
  <printOptions horizontalCentered="1" verticalCentered="1"/>
  <pageMargins left="0.39370078740157483" right="0.39370078740157483" top="0.39370078740157483" bottom="0.39370078740157483" header="0.19685039370078741" footer="0.19685039370078741"/>
  <pageSetup paperSize="9" scale="48" orientation="landscape" horizontalDpi="0" verticalDpi="0" r:id="rId1"/>
  <headerFooter>
    <oddHeader>&amp;CSample01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60" zoomScaleNormal="70" zoomScalePageLayoutView="50" workbookViewId="0">
      <selection sqref="A1:T1"/>
    </sheetView>
  </sheetViews>
  <sheetFormatPr baseColWidth="10" defaultRowHeight="15" x14ac:dyDescent="0.25"/>
  <cols>
    <col min="1" max="20" width="14.28515625" style="5" customWidth="1"/>
    <col min="21" max="16384" width="11.42578125" style="5"/>
  </cols>
  <sheetData>
    <row r="1" spans="1:20" ht="27" customHeight="1" thickBot="1" x14ac:dyDescent="0.3">
      <c r="A1" s="176" t="s">
        <v>370</v>
      </c>
      <c r="B1" s="176"/>
      <c r="C1" s="176"/>
      <c r="D1" s="176"/>
      <c r="E1" s="176"/>
      <c r="F1" s="176"/>
      <c r="G1" s="176"/>
      <c r="H1" s="176"/>
      <c r="I1" s="176"/>
      <c r="J1" s="176"/>
      <c r="K1" s="176"/>
      <c r="L1" s="176"/>
      <c r="M1" s="176"/>
      <c r="N1" s="176"/>
      <c r="O1" s="176"/>
      <c r="P1" s="176"/>
      <c r="Q1" s="176"/>
      <c r="R1" s="176"/>
      <c r="S1" s="176"/>
      <c r="T1" s="176"/>
    </row>
    <row r="2" spans="1:20" s="15" customFormat="1" ht="22.5" customHeight="1" thickBot="1" x14ac:dyDescent="0.3">
      <c r="A2" s="169" t="s">
        <v>10</v>
      </c>
      <c r="B2" s="170"/>
      <c r="C2" s="171" t="str">
        <f>IF(UserData!C9="Passed",UserData!C4,UserData!C9)</f>
        <v>Pending</v>
      </c>
      <c r="D2" s="173"/>
      <c r="E2" s="169" t="s">
        <v>11</v>
      </c>
      <c r="F2" s="170"/>
      <c r="G2" s="171" t="str">
        <f>IF(UserData!C9="Passed",UserData!C5,UserData!C9)</f>
        <v>Pending</v>
      </c>
      <c r="H2" s="173"/>
      <c r="I2" s="169" t="s">
        <v>381</v>
      </c>
      <c r="J2" s="170"/>
      <c r="K2" s="171" t="str">
        <f>IF(UserData!C9="Passed",UserData!C6,UserData!C9)</f>
        <v>Pending</v>
      </c>
      <c r="L2" s="173"/>
      <c r="M2" s="169" t="s">
        <v>12</v>
      </c>
      <c r="N2" s="170"/>
      <c r="O2" s="171" t="str">
        <f>IF(UserData!C9="Passed",UserData!C7,UserData!C9)</f>
        <v>Pending</v>
      </c>
      <c r="P2" s="173"/>
      <c r="Q2" s="169" t="s">
        <v>352</v>
      </c>
      <c r="R2" s="170"/>
      <c r="S2" s="171" t="str">
        <f>UserData!C9</f>
        <v>Pending</v>
      </c>
      <c r="T2" s="173"/>
    </row>
    <row r="3" spans="1:20" s="15" customFormat="1" ht="22.5" customHeight="1" thickBot="1" x14ac:dyDescent="0.3">
      <c r="A3" s="169" t="s">
        <v>2</v>
      </c>
      <c r="B3" s="170"/>
      <c r="C3" s="171"/>
      <c r="D3" s="172"/>
      <c r="E3" s="172"/>
      <c r="F3" s="173"/>
      <c r="G3" s="169" t="s">
        <v>3</v>
      </c>
      <c r="H3" s="170"/>
      <c r="I3" s="171"/>
      <c r="J3" s="172"/>
      <c r="K3" s="172"/>
      <c r="L3" s="172"/>
      <c r="M3" s="173"/>
      <c r="N3" s="169" t="s">
        <v>345</v>
      </c>
      <c r="O3" s="170"/>
      <c r="P3" s="171"/>
      <c r="Q3" s="172"/>
      <c r="R3" s="172"/>
      <c r="S3" s="172"/>
      <c r="T3" s="173"/>
    </row>
    <row r="4" spans="1:20" s="15" customFormat="1" ht="22.5" customHeight="1" thickBot="1" x14ac:dyDescent="0.3">
      <c r="A4" s="169" t="s">
        <v>282</v>
      </c>
      <c r="B4" s="170"/>
      <c r="C4" s="171"/>
      <c r="D4" s="172"/>
      <c r="E4" s="172"/>
      <c r="F4" s="173"/>
      <c r="G4" s="169" t="s">
        <v>0</v>
      </c>
      <c r="H4" s="170"/>
      <c r="I4" s="171"/>
      <c r="J4" s="172"/>
      <c r="K4" s="172"/>
      <c r="L4" s="172"/>
      <c r="M4" s="173"/>
      <c r="N4" s="169" t="s">
        <v>1</v>
      </c>
      <c r="O4" s="170"/>
      <c r="P4" s="171"/>
      <c r="Q4" s="172"/>
      <c r="R4" s="172"/>
      <c r="S4" s="172"/>
      <c r="T4" s="173"/>
    </row>
    <row r="5" spans="1:20" s="29" customFormat="1" ht="22.5" customHeight="1" thickBot="1" x14ac:dyDescent="0.3">
      <c r="A5" s="100" t="s">
        <v>274</v>
      </c>
      <c r="B5" s="110" t="str">
        <f>IF(UserData!C9&lt;&gt;"Passed",UserData!C9,IF(COUNTIF(B7:B38,"")=32,"No Entry",IF(COUNTIF(B7:B38,"")+COUNTIF(B7:B38,1)+COUNTIF(B7:B38,0)&lt;&gt;32,"Error",SUM(B7:B38)/(32-COUNTIF(B7:B38,"")))))</f>
        <v>Pending</v>
      </c>
      <c r="C5" s="102" t="s">
        <v>271</v>
      </c>
      <c r="D5" s="120" t="str">
        <f>IF(S2&lt;&gt;"Passed",S2,IF($B5="No Entry","No Entry",COUNTIF(B7:B38,1)))</f>
        <v>Pending</v>
      </c>
      <c r="E5" s="97" t="s">
        <v>272</v>
      </c>
      <c r="F5" s="120" t="str">
        <f>IF(S2&lt;&gt;"Passed",S2,IF($B5="No Entry","No Entry",COUNTIF(B7:B38,0)))</f>
        <v>Pending</v>
      </c>
      <c r="G5" s="108" t="s">
        <v>366</v>
      </c>
      <c r="H5" s="174" t="str">
        <f>IF(S2&lt;&gt;"Passed",S2,IF(B5="No Entry","No Entry",1000000000*PRODUCT(I7:I38)))</f>
        <v>Pending</v>
      </c>
      <c r="I5" s="175"/>
      <c r="J5" s="109" t="s">
        <v>367</v>
      </c>
      <c r="K5" s="182" t="str">
        <f>IF(S2&lt;&gt;"Passed",S2,IF(B5="No Entry","No Entry",1000000000*PRODUCT(J7:J38)))</f>
        <v>Pending</v>
      </c>
      <c r="L5" s="175"/>
      <c r="M5" s="102" t="s">
        <v>368</v>
      </c>
      <c r="N5" s="182" t="str">
        <f>IF(S2&lt;&gt;"Passed",S2,IF(B5="No Entry","No Entry",1000000000*PRODUCT(T7:T38)))</f>
        <v>Pending</v>
      </c>
      <c r="O5" s="175"/>
      <c r="P5" s="177" t="s">
        <v>354</v>
      </c>
      <c r="Q5" s="178"/>
      <c r="R5" s="179" t="str">
        <f>IF(S2&lt;&gt;"Passed",S2,IF(B5="No Entry","No Entry",IF(N5&lt;=1000,"Passed",IF(N5&lt;=10000,"Mitigated",IF(N5&lt;=100000,"Caution",IF(N5&lt;=1000000,"Hazardous","Failed"))))))</f>
        <v>Pending</v>
      </c>
      <c r="S5" s="180"/>
      <c r="T5" s="181"/>
    </row>
    <row r="6" spans="1:20" ht="22.5" customHeight="1" thickBot="1" x14ac:dyDescent="0.3">
      <c r="A6" s="16" t="s">
        <v>6</v>
      </c>
      <c r="B6" s="101" t="s">
        <v>7</v>
      </c>
      <c r="C6" s="98" t="s">
        <v>4</v>
      </c>
      <c r="D6" s="99" t="s">
        <v>5</v>
      </c>
      <c r="E6" s="94" t="s">
        <v>318</v>
      </c>
      <c r="F6" s="91" t="s">
        <v>333</v>
      </c>
      <c r="G6" s="94" t="s">
        <v>320</v>
      </c>
      <c r="H6" s="91" t="s">
        <v>334</v>
      </c>
      <c r="I6" s="94" t="s">
        <v>346</v>
      </c>
      <c r="J6" s="91" t="s">
        <v>347</v>
      </c>
      <c r="K6" s="94" t="s">
        <v>321</v>
      </c>
      <c r="L6" s="95" t="s">
        <v>322</v>
      </c>
      <c r="M6" s="95" t="s">
        <v>323</v>
      </c>
      <c r="N6" s="95" t="s">
        <v>319</v>
      </c>
      <c r="O6" s="95" t="s">
        <v>350</v>
      </c>
      <c r="P6" s="96" t="s">
        <v>351</v>
      </c>
      <c r="Q6" s="92" t="s">
        <v>8</v>
      </c>
      <c r="R6" s="93" t="s">
        <v>9</v>
      </c>
      <c r="S6" s="91" t="s">
        <v>348</v>
      </c>
      <c r="T6" s="101" t="s">
        <v>369</v>
      </c>
    </row>
    <row r="7" spans="1:20" ht="22.5" customHeight="1" x14ac:dyDescent="0.25">
      <c r="A7" s="17">
        <v>1</v>
      </c>
      <c r="B7" s="17" t="str">
        <f>IF(OR(C7="",E7="",F7="",S$2&lt;&gt;"Passed"),"",IF(E7=F7,1,0))</f>
        <v/>
      </c>
      <c r="C7" s="7"/>
      <c r="D7" s="84"/>
      <c r="E7" s="7"/>
      <c r="F7" s="84"/>
      <c r="G7" s="7"/>
      <c r="H7" s="84"/>
      <c r="I7" s="30"/>
      <c r="J7" s="30"/>
      <c r="K7" s="121"/>
      <c r="L7" s="86"/>
      <c r="M7" s="86"/>
      <c r="N7" s="83"/>
      <c r="O7" s="86"/>
      <c r="P7" s="88"/>
      <c r="Q7" s="7"/>
      <c r="R7" s="83"/>
      <c r="S7" s="84"/>
      <c r="T7" s="17" t="str">
        <f>IF(ISNUMBER(B7),IF(E7=F7,I7,1),"")</f>
        <v/>
      </c>
    </row>
    <row r="8" spans="1:20" ht="22.5" customHeight="1" x14ac:dyDescent="0.25">
      <c r="A8" s="18">
        <v>2</v>
      </c>
      <c r="B8" s="18" t="str">
        <f t="shared" ref="B8:B38" si="0">IF(OR(C8="",E8="",F8="",S$2&lt;&gt;"Passed"),"",IF(E8=F8,1,0))</f>
        <v/>
      </c>
      <c r="C8" s="8"/>
      <c r="D8" s="9"/>
      <c r="E8" s="8"/>
      <c r="F8" s="9"/>
      <c r="G8" s="8"/>
      <c r="H8" s="9"/>
      <c r="I8" s="31"/>
      <c r="J8" s="31"/>
      <c r="K8" s="122"/>
      <c r="L8" s="123"/>
      <c r="M8" s="123"/>
      <c r="N8" s="6"/>
      <c r="O8" s="123"/>
      <c r="P8" s="127"/>
      <c r="Q8" s="8"/>
      <c r="R8" s="6"/>
      <c r="S8" s="9"/>
      <c r="T8" s="18" t="str">
        <f t="shared" ref="T8:T38" si="1">IF(ISNUMBER(B8),IF(E8=F8,I8,1),"")</f>
        <v/>
      </c>
    </row>
    <row r="9" spans="1:20" ht="22.5" customHeight="1" x14ac:dyDescent="0.25">
      <c r="A9" s="19">
        <v>3</v>
      </c>
      <c r="B9" s="19" t="str">
        <f t="shared" si="0"/>
        <v/>
      </c>
      <c r="C9" s="10"/>
      <c r="D9" s="90"/>
      <c r="E9" s="10"/>
      <c r="F9" s="90"/>
      <c r="G9" s="10"/>
      <c r="H9" s="90"/>
      <c r="I9" s="32"/>
      <c r="J9" s="32"/>
      <c r="K9" s="124"/>
      <c r="L9" s="85"/>
      <c r="M9" s="85"/>
      <c r="N9" s="82"/>
      <c r="O9" s="85"/>
      <c r="P9" s="89"/>
      <c r="Q9" s="10"/>
      <c r="R9" s="82"/>
      <c r="S9" s="90"/>
      <c r="T9" s="19" t="str">
        <f t="shared" si="1"/>
        <v/>
      </c>
    </row>
    <row r="10" spans="1:20" ht="22.5" customHeight="1" x14ac:dyDescent="0.25">
      <c r="A10" s="18">
        <v>4</v>
      </c>
      <c r="B10" s="18" t="str">
        <f t="shared" si="0"/>
        <v/>
      </c>
      <c r="C10" s="8"/>
      <c r="D10" s="9"/>
      <c r="E10" s="8"/>
      <c r="F10" s="9"/>
      <c r="G10" s="8"/>
      <c r="H10" s="9"/>
      <c r="I10" s="31"/>
      <c r="J10" s="31"/>
      <c r="K10" s="122"/>
      <c r="L10" s="123"/>
      <c r="M10" s="123"/>
      <c r="N10" s="6"/>
      <c r="O10" s="123"/>
      <c r="P10" s="127"/>
      <c r="Q10" s="8"/>
      <c r="R10" s="6"/>
      <c r="S10" s="9"/>
      <c r="T10" s="18" t="str">
        <f t="shared" si="1"/>
        <v/>
      </c>
    </row>
    <row r="11" spans="1:20" ht="22.5" customHeight="1" x14ac:dyDescent="0.25">
      <c r="A11" s="19">
        <v>5</v>
      </c>
      <c r="B11" s="19" t="str">
        <f t="shared" si="0"/>
        <v/>
      </c>
      <c r="C11" s="10"/>
      <c r="D11" s="90"/>
      <c r="E11" s="10"/>
      <c r="F11" s="90"/>
      <c r="G11" s="10"/>
      <c r="H11" s="90"/>
      <c r="I11" s="32"/>
      <c r="J11" s="32"/>
      <c r="K11" s="124"/>
      <c r="L11" s="85"/>
      <c r="M11" s="85"/>
      <c r="N11" s="82"/>
      <c r="O11" s="85"/>
      <c r="P11" s="89"/>
      <c r="Q11" s="10"/>
      <c r="R11" s="82"/>
      <c r="S11" s="90"/>
      <c r="T11" s="19" t="str">
        <f t="shared" si="1"/>
        <v/>
      </c>
    </row>
    <row r="12" spans="1:20" ht="22.5" customHeight="1" x14ac:dyDescent="0.25">
      <c r="A12" s="18">
        <v>6</v>
      </c>
      <c r="B12" s="18" t="str">
        <f t="shared" si="0"/>
        <v/>
      </c>
      <c r="C12" s="8"/>
      <c r="D12" s="9"/>
      <c r="E12" s="8"/>
      <c r="F12" s="9"/>
      <c r="G12" s="8"/>
      <c r="H12" s="9"/>
      <c r="I12" s="31"/>
      <c r="J12" s="31"/>
      <c r="K12" s="122"/>
      <c r="L12" s="123"/>
      <c r="M12" s="123"/>
      <c r="N12" s="6"/>
      <c r="O12" s="123"/>
      <c r="P12" s="127"/>
      <c r="Q12" s="8"/>
      <c r="R12" s="6"/>
      <c r="S12" s="9"/>
      <c r="T12" s="18" t="str">
        <f t="shared" si="1"/>
        <v/>
      </c>
    </row>
    <row r="13" spans="1:20" ht="22.5" customHeight="1" x14ac:dyDescent="0.25">
      <c r="A13" s="19">
        <v>7</v>
      </c>
      <c r="B13" s="19" t="str">
        <f t="shared" si="0"/>
        <v/>
      </c>
      <c r="C13" s="10"/>
      <c r="D13" s="90"/>
      <c r="E13" s="10"/>
      <c r="F13" s="90"/>
      <c r="G13" s="10"/>
      <c r="H13" s="90"/>
      <c r="I13" s="32"/>
      <c r="J13" s="32"/>
      <c r="K13" s="124"/>
      <c r="L13" s="85"/>
      <c r="M13" s="85"/>
      <c r="N13" s="82"/>
      <c r="O13" s="85"/>
      <c r="P13" s="89"/>
      <c r="Q13" s="10"/>
      <c r="R13" s="82"/>
      <c r="S13" s="90"/>
      <c r="T13" s="19" t="str">
        <f t="shared" si="1"/>
        <v/>
      </c>
    </row>
    <row r="14" spans="1:20" ht="22.5" customHeight="1" x14ac:dyDescent="0.25">
      <c r="A14" s="18">
        <v>8</v>
      </c>
      <c r="B14" s="18" t="str">
        <f t="shared" si="0"/>
        <v/>
      </c>
      <c r="C14" s="8"/>
      <c r="D14" s="9"/>
      <c r="E14" s="8"/>
      <c r="F14" s="9"/>
      <c r="G14" s="8"/>
      <c r="H14" s="9"/>
      <c r="I14" s="31"/>
      <c r="J14" s="31"/>
      <c r="K14" s="122"/>
      <c r="L14" s="123"/>
      <c r="M14" s="123"/>
      <c r="N14" s="6"/>
      <c r="O14" s="123"/>
      <c r="P14" s="127"/>
      <c r="Q14" s="8"/>
      <c r="R14" s="6"/>
      <c r="S14" s="9"/>
      <c r="T14" s="18" t="str">
        <f t="shared" si="1"/>
        <v/>
      </c>
    </row>
    <row r="15" spans="1:20" ht="22.5" customHeight="1" x14ac:dyDescent="0.25">
      <c r="A15" s="19">
        <v>9</v>
      </c>
      <c r="B15" s="19" t="str">
        <f t="shared" si="0"/>
        <v/>
      </c>
      <c r="C15" s="10"/>
      <c r="D15" s="90"/>
      <c r="E15" s="10"/>
      <c r="F15" s="90"/>
      <c r="G15" s="10"/>
      <c r="H15" s="90"/>
      <c r="I15" s="32"/>
      <c r="J15" s="32"/>
      <c r="K15" s="124"/>
      <c r="L15" s="85"/>
      <c r="M15" s="85"/>
      <c r="N15" s="82"/>
      <c r="O15" s="85"/>
      <c r="P15" s="89"/>
      <c r="Q15" s="10"/>
      <c r="R15" s="82"/>
      <c r="S15" s="90"/>
      <c r="T15" s="19" t="str">
        <f t="shared" si="1"/>
        <v/>
      </c>
    </row>
    <row r="16" spans="1:20" ht="22.5" customHeight="1" x14ac:dyDescent="0.25">
      <c r="A16" s="18">
        <v>10</v>
      </c>
      <c r="B16" s="18" t="str">
        <f t="shared" si="0"/>
        <v/>
      </c>
      <c r="C16" s="8"/>
      <c r="D16" s="9"/>
      <c r="E16" s="8"/>
      <c r="F16" s="9"/>
      <c r="G16" s="8"/>
      <c r="H16" s="9"/>
      <c r="I16" s="31"/>
      <c r="J16" s="31"/>
      <c r="K16" s="122"/>
      <c r="L16" s="123"/>
      <c r="M16" s="123"/>
      <c r="N16" s="6"/>
      <c r="O16" s="123"/>
      <c r="P16" s="127"/>
      <c r="Q16" s="8"/>
      <c r="R16" s="6"/>
      <c r="S16" s="9"/>
      <c r="T16" s="18" t="str">
        <f t="shared" si="1"/>
        <v/>
      </c>
    </row>
    <row r="17" spans="1:20" ht="22.5" customHeight="1" x14ac:dyDescent="0.25">
      <c r="A17" s="19">
        <v>11</v>
      </c>
      <c r="B17" s="19" t="str">
        <f t="shared" si="0"/>
        <v/>
      </c>
      <c r="C17" s="10"/>
      <c r="D17" s="90"/>
      <c r="E17" s="10"/>
      <c r="F17" s="90"/>
      <c r="G17" s="10"/>
      <c r="H17" s="90"/>
      <c r="I17" s="32"/>
      <c r="J17" s="32"/>
      <c r="K17" s="124"/>
      <c r="L17" s="85"/>
      <c r="M17" s="85"/>
      <c r="N17" s="82"/>
      <c r="O17" s="85"/>
      <c r="P17" s="89"/>
      <c r="Q17" s="10"/>
      <c r="R17" s="82"/>
      <c r="S17" s="90"/>
      <c r="T17" s="19" t="str">
        <f t="shared" si="1"/>
        <v/>
      </c>
    </row>
    <row r="18" spans="1:20" ht="22.5" customHeight="1" x14ac:dyDescent="0.25">
      <c r="A18" s="18">
        <v>12</v>
      </c>
      <c r="B18" s="18" t="str">
        <f t="shared" si="0"/>
        <v/>
      </c>
      <c r="C18" s="8"/>
      <c r="D18" s="9"/>
      <c r="E18" s="8"/>
      <c r="F18" s="9"/>
      <c r="G18" s="8"/>
      <c r="H18" s="9"/>
      <c r="I18" s="31"/>
      <c r="J18" s="31"/>
      <c r="K18" s="122"/>
      <c r="L18" s="123"/>
      <c r="M18" s="123"/>
      <c r="N18" s="6"/>
      <c r="O18" s="123"/>
      <c r="P18" s="127"/>
      <c r="Q18" s="8"/>
      <c r="R18" s="6"/>
      <c r="S18" s="9"/>
      <c r="T18" s="18" t="str">
        <f t="shared" si="1"/>
        <v/>
      </c>
    </row>
    <row r="19" spans="1:20" ht="22.5" customHeight="1" x14ac:dyDescent="0.25">
      <c r="A19" s="19">
        <v>13</v>
      </c>
      <c r="B19" s="19" t="str">
        <f t="shared" si="0"/>
        <v/>
      </c>
      <c r="C19" s="10"/>
      <c r="D19" s="90"/>
      <c r="E19" s="10"/>
      <c r="F19" s="90"/>
      <c r="G19" s="10"/>
      <c r="H19" s="90"/>
      <c r="I19" s="32"/>
      <c r="J19" s="32"/>
      <c r="K19" s="124"/>
      <c r="L19" s="85"/>
      <c r="M19" s="85"/>
      <c r="N19" s="82"/>
      <c r="O19" s="85"/>
      <c r="P19" s="89"/>
      <c r="Q19" s="10"/>
      <c r="R19" s="82"/>
      <c r="S19" s="90"/>
      <c r="T19" s="19" t="str">
        <f t="shared" si="1"/>
        <v/>
      </c>
    </row>
    <row r="20" spans="1:20" ht="22.5" customHeight="1" x14ac:dyDescent="0.25">
      <c r="A20" s="18">
        <v>14</v>
      </c>
      <c r="B20" s="18" t="str">
        <f t="shared" si="0"/>
        <v/>
      </c>
      <c r="C20" s="8"/>
      <c r="D20" s="9"/>
      <c r="E20" s="8"/>
      <c r="F20" s="9"/>
      <c r="G20" s="8"/>
      <c r="H20" s="9"/>
      <c r="I20" s="31"/>
      <c r="J20" s="31"/>
      <c r="K20" s="122"/>
      <c r="L20" s="123"/>
      <c r="M20" s="123"/>
      <c r="N20" s="6"/>
      <c r="O20" s="123"/>
      <c r="P20" s="127"/>
      <c r="Q20" s="8"/>
      <c r="R20" s="6"/>
      <c r="S20" s="9"/>
      <c r="T20" s="18" t="str">
        <f t="shared" si="1"/>
        <v/>
      </c>
    </row>
    <row r="21" spans="1:20" ht="22.5" customHeight="1" x14ac:dyDescent="0.25">
      <c r="A21" s="19">
        <v>15</v>
      </c>
      <c r="B21" s="19" t="str">
        <f t="shared" si="0"/>
        <v/>
      </c>
      <c r="C21" s="10"/>
      <c r="D21" s="90"/>
      <c r="E21" s="10"/>
      <c r="F21" s="90"/>
      <c r="G21" s="10"/>
      <c r="H21" s="90"/>
      <c r="I21" s="32"/>
      <c r="J21" s="32"/>
      <c r="K21" s="124"/>
      <c r="L21" s="85"/>
      <c r="M21" s="85"/>
      <c r="N21" s="82"/>
      <c r="O21" s="85"/>
      <c r="P21" s="89"/>
      <c r="Q21" s="10"/>
      <c r="R21" s="82"/>
      <c r="S21" s="90"/>
      <c r="T21" s="19" t="str">
        <f t="shared" si="1"/>
        <v/>
      </c>
    </row>
    <row r="22" spans="1:20" ht="22.5" customHeight="1" x14ac:dyDescent="0.25">
      <c r="A22" s="18">
        <v>16</v>
      </c>
      <c r="B22" s="18" t="str">
        <f t="shared" si="0"/>
        <v/>
      </c>
      <c r="C22" s="8"/>
      <c r="D22" s="9"/>
      <c r="E22" s="8"/>
      <c r="F22" s="9"/>
      <c r="G22" s="8"/>
      <c r="H22" s="9"/>
      <c r="I22" s="31"/>
      <c r="J22" s="31"/>
      <c r="K22" s="122"/>
      <c r="L22" s="123"/>
      <c r="M22" s="123"/>
      <c r="N22" s="6"/>
      <c r="O22" s="123"/>
      <c r="P22" s="127"/>
      <c r="Q22" s="8"/>
      <c r="R22" s="6"/>
      <c r="S22" s="9"/>
      <c r="T22" s="18" t="str">
        <f t="shared" si="1"/>
        <v/>
      </c>
    </row>
    <row r="23" spans="1:20" ht="22.5" customHeight="1" x14ac:dyDescent="0.25">
      <c r="A23" s="19">
        <v>17</v>
      </c>
      <c r="B23" s="19" t="str">
        <f t="shared" si="0"/>
        <v/>
      </c>
      <c r="C23" s="10"/>
      <c r="D23" s="90"/>
      <c r="E23" s="10"/>
      <c r="F23" s="90"/>
      <c r="G23" s="10"/>
      <c r="H23" s="90"/>
      <c r="I23" s="32"/>
      <c r="J23" s="32"/>
      <c r="K23" s="124"/>
      <c r="L23" s="85"/>
      <c r="M23" s="85"/>
      <c r="N23" s="82"/>
      <c r="O23" s="85"/>
      <c r="P23" s="89"/>
      <c r="Q23" s="10"/>
      <c r="R23" s="82"/>
      <c r="S23" s="90"/>
      <c r="T23" s="19" t="str">
        <f t="shared" si="1"/>
        <v/>
      </c>
    </row>
    <row r="24" spans="1:20" ht="22.5" customHeight="1" x14ac:dyDescent="0.25">
      <c r="A24" s="18">
        <v>18</v>
      </c>
      <c r="B24" s="18" t="str">
        <f t="shared" si="0"/>
        <v/>
      </c>
      <c r="C24" s="8"/>
      <c r="D24" s="9"/>
      <c r="E24" s="8"/>
      <c r="F24" s="9"/>
      <c r="G24" s="8"/>
      <c r="H24" s="9"/>
      <c r="I24" s="31"/>
      <c r="J24" s="31"/>
      <c r="K24" s="122"/>
      <c r="L24" s="123"/>
      <c r="M24" s="123"/>
      <c r="N24" s="6"/>
      <c r="O24" s="123"/>
      <c r="P24" s="127"/>
      <c r="Q24" s="8"/>
      <c r="R24" s="6"/>
      <c r="S24" s="9"/>
      <c r="T24" s="18" t="str">
        <f t="shared" si="1"/>
        <v/>
      </c>
    </row>
    <row r="25" spans="1:20" ht="22.5" customHeight="1" x14ac:dyDescent="0.25">
      <c r="A25" s="19">
        <v>19</v>
      </c>
      <c r="B25" s="19" t="str">
        <f t="shared" si="0"/>
        <v/>
      </c>
      <c r="C25" s="10"/>
      <c r="D25" s="90"/>
      <c r="E25" s="10"/>
      <c r="F25" s="90"/>
      <c r="G25" s="10"/>
      <c r="H25" s="90"/>
      <c r="I25" s="32"/>
      <c r="J25" s="32"/>
      <c r="K25" s="124"/>
      <c r="L25" s="85"/>
      <c r="M25" s="85"/>
      <c r="N25" s="82"/>
      <c r="O25" s="85"/>
      <c r="P25" s="89"/>
      <c r="Q25" s="10"/>
      <c r="R25" s="82"/>
      <c r="S25" s="90"/>
      <c r="T25" s="19" t="str">
        <f t="shared" si="1"/>
        <v/>
      </c>
    </row>
    <row r="26" spans="1:20" ht="22.5" customHeight="1" x14ac:dyDescent="0.25">
      <c r="A26" s="18">
        <v>20</v>
      </c>
      <c r="B26" s="18" t="str">
        <f t="shared" si="0"/>
        <v/>
      </c>
      <c r="C26" s="8"/>
      <c r="D26" s="9"/>
      <c r="E26" s="8"/>
      <c r="F26" s="9"/>
      <c r="G26" s="8"/>
      <c r="H26" s="9"/>
      <c r="I26" s="31"/>
      <c r="J26" s="31"/>
      <c r="K26" s="122"/>
      <c r="L26" s="123"/>
      <c r="M26" s="123"/>
      <c r="N26" s="6"/>
      <c r="O26" s="123"/>
      <c r="P26" s="127"/>
      <c r="Q26" s="8"/>
      <c r="R26" s="6"/>
      <c r="S26" s="9"/>
      <c r="T26" s="18" t="str">
        <f t="shared" si="1"/>
        <v/>
      </c>
    </row>
    <row r="27" spans="1:20" ht="22.5" customHeight="1" x14ac:dyDescent="0.25">
      <c r="A27" s="19">
        <v>21</v>
      </c>
      <c r="B27" s="19" t="str">
        <f t="shared" si="0"/>
        <v/>
      </c>
      <c r="C27" s="10"/>
      <c r="D27" s="90"/>
      <c r="E27" s="10"/>
      <c r="F27" s="90"/>
      <c r="G27" s="10"/>
      <c r="H27" s="90"/>
      <c r="I27" s="32"/>
      <c r="J27" s="32"/>
      <c r="K27" s="124"/>
      <c r="L27" s="85"/>
      <c r="M27" s="85"/>
      <c r="N27" s="82"/>
      <c r="O27" s="85"/>
      <c r="P27" s="89"/>
      <c r="Q27" s="10"/>
      <c r="R27" s="82"/>
      <c r="S27" s="90"/>
      <c r="T27" s="19" t="str">
        <f t="shared" si="1"/>
        <v/>
      </c>
    </row>
    <row r="28" spans="1:20" ht="22.5" customHeight="1" x14ac:dyDescent="0.25">
      <c r="A28" s="18">
        <v>22</v>
      </c>
      <c r="B28" s="18" t="str">
        <f t="shared" si="0"/>
        <v/>
      </c>
      <c r="C28" s="8"/>
      <c r="D28" s="9"/>
      <c r="E28" s="8"/>
      <c r="F28" s="9"/>
      <c r="G28" s="8"/>
      <c r="H28" s="9"/>
      <c r="I28" s="31"/>
      <c r="J28" s="31"/>
      <c r="K28" s="122"/>
      <c r="L28" s="123"/>
      <c r="M28" s="123"/>
      <c r="N28" s="6"/>
      <c r="O28" s="123"/>
      <c r="P28" s="127"/>
      <c r="Q28" s="8"/>
      <c r="R28" s="6"/>
      <c r="S28" s="9"/>
      <c r="T28" s="18" t="str">
        <f t="shared" si="1"/>
        <v/>
      </c>
    </row>
    <row r="29" spans="1:20" ht="22.5" customHeight="1" x14ac:dyDescent="0.25">
      <c r="A29" s="19">
        <v>23</v>
      </c>
      <c r="B29" s="19" t="str">
        <f t="shared" si="0"/>
        <v/>
      </c>
      <c r="C29" s="10"/>
      <c r="D29" s="90"/>
      <c r="E29" s="10"/>
      <c r="F29" s="90"/>
      <c r="G29" s="10"/>
      <c r="H29" s="90"/>
      <c r="I29" s="32"/>
      <c r="J29" s="32"/>
      <c r="K29" s="124"/>
      <c r="L29" s="85"/>
      <c r="M29" s="85"/>
      <c r="N29" s="82"/>
      <c r="O29" s="85"/>
      <c r="P29" s="89"/>
      <c r="Q29" s="10"/>
      <c r="R29" s="82"/>
      <c r="S29" s="90"/>
      <c r="T29" s="19" t="str">
        <f t="shared" si="1"/>
        <v/>
      </c>
    </row>
    <row r="30" spans="1:20" ht="22.5" customHeight="1" x14ac:dyDescent="0.25">
      <c r="A30" s="18">
        <v>24</v>
      </c>
      <c r="B30" s="18" t="str">
        <f t="shared" si="0"/>
        <v/>
      </c>
      <c r="C30" s="8"/>
      <c r="D30" s="9"/>
      <c r="E30" s="8"/>
      <c r="F30" s="9"/>
      <c r="G30" s="8"/>
      <c r="H30" s="9"/>
      <c r="I30" s="31"/>
      <c r="J30" s="31"/>
      <c r="K30" s="122"/>
      <c r="L30" s="123"/>
      <c r="M30" s="123"/>
      <c r="N30" s="6"/>
      <c r="O30" s="123"/>
      <c r="P30" s="127"/>
      <c r="Q30" s="8"/>
      <c r="R30" s="6"/>
      <c r="S30" s="9"/>
      <c r="T30" s="18" t="str">
        <f t="shared" si="1"/>
        <v/>
      </c>
    </row>
    <row r="31" spans="1:20" ht="22.5" customHeight="1" x14ac:dyDescent="0.25">
      <c r="A31" s="19">
        <v>25</v>
      </c>
      <c r="B31" s="19" t="str">
        <f t="shared" si="0"/>
        <v/>
      </c>
      <c r="C31" s="10"/>
      <c r="D31" s="90"/>
      <c r="E31" s="10"/>
      <c r="F31" s="90"/>
      <c r="G31" s="10"/>
      <c r="H31" s="90"/>
      <c r="I31" s="32"/>
      <c r="J31" s="32"/>
      <c r="K31" s="124"/>
      <c r="L31" s="85"/>
      <c r="M31" s="85"/>
      <c r="N31" s="82"/>
      <c r="O31" s="85"/>
      <c r="P31" s="89"/>
      <c r="Q31" s="10"/>
      <c r="R31" s="82"/>
      <c r="S31" s="90"/>
      <c r="T31" s="19" t="str">
        <f t="shared" si="1"/>
        <v/>
      </c>
    </row>
    <row r="32" spans="1:20" ht="22.5" customHeight="1" x14ac:dyDescent="0.25">
      <c r="A32" s="18">
        <v>26</v>
      </c>
      <c r="B32" s="18" t="str">
        <f t="shared" si="0"/>
        <v/>
      </c>
      <c r="C32" s="8"/>
      <c r="D32" s="9"/>
      <c r="E32" s="8"/>
      <c r="F32" s="9"/>
      <c r="G32" s="8"/>
      <c r="H32" s="9"/>
      <c r="I32" s="31"/>
      <c r="J32" s="31"/>
      <c r="K32" s="122"/>
      <c r="L32" s="123"/>
      <c r="M32" s="123"/>
      <c r="N32" s="6"/>
      <c r="O32" s="123"/>
      <c r="P32" s="127"/>
      <c r="Q32" s="8"/>
      <c r="R32" s="6"/>
      <c r="S32" s="9"/>
      <c r="T32" s="18" t="str">
        <f t="shared" si="1"/>
        <v/>
      </c>
    </row>
    <row r="33" spans="1:20" ht="22.5" customHeight="1" x14ac:dyDescent="0.25">
      <c r="A33" s="19">
        <v>27</v>
      </c>
      <c r="B33" s="19" t="str">
        <f t="shared" si="0"/>
        <v/>
      </c>
      <c r="C33" s="10"/>
      <c r="D33" s="90"/>
      <c r="E33" s="10"/>
      <c r="F33" s="90"/>
      <c r="G33" s="10"/>
      <c r="H33" s="90"/>
      <c r="I33" s="32"/>
      <c r="J33" s="32"/>
      <c r="K33" s="124"/>
      <c r="L33" s="85"/>
      <c r="M33" s="85"/>
      <c r="N33" s="82"/>
      <c r="O33" s="85"/>
      <c r="P33" s="89"/>
      <c r="Q33" s="10"/>
      <c r="R33" s="82"/>
      <c r="S33" s="90"/>
      <c r="T33" s="19" t="str">
        <f t="shared" si="1"/>
        <v/>
      </c>
    </row>
    <row r="34" spans="1:20" ht="22.5" customHeight="1" x14ac:dyDescent="0.25">
      <c r="A34" s="18">
        <v>28</v>
      </c>
      <c r="B34" s="18" t="str">
        <f t="shared" si="0"/>
        <v/>
      </c>
      <c r="C34" s="8"/>
      <c r="D34" s="9"/>
      <c r="E34" s="8"/>
      <c r="F34" s="9"/>
      <c r="G34" s="8"/>
      <c r="H34" s="9"/>
      <c r="I34" s="31"/>
      <c r="J34" s="31"/>
      <c r="K34" s="122"/>
      <c r="L34" s="123"/>
      <c r="M34" s="123"/>
      <c r="N34" s="6"/>
      <c r="O34" s="123"/>
      <c r="P34" s="127"/>
      <c r="Q34" s="8"/>
      <c r="R34" s="6"/>
      <c r="S34" s="9"/>
      <c r="T34" s="18" t="str">
        <f t="shared" si="1"/>
        <v/>
      </c>
    </row>
    <row r="35" spans="1:20" ht="22.5" customHeight="1" x14ac:dyDescent="0.25">
      <c r="A35" s="19">
        <v>29</v>
      </c>
      <c r="B35" s="19" t="str">
        <f t="shared" si="0"/>
        <v/>
      </c>
      <c r="C35" s="10"/>
      <c r="D35" s="90"/>
      <c r="E35" s="10"/>
      <c r="F35" s="90"/>
      <c r="G35" s="10"/>
      <c r="H35" s="90"/>
      <c r="I35" s="32"/>
      <c r="J35" s="32"/>
      <c r="K35" s="124"/>
      <c r="L35" s="85"/>
      <c r="M35" s="85"/>
      <c r="N35" s="82"/>
      <c r="O35" s="85"/>
      <c r="P35" s="89"/>
      <c r="Q35" s="10"/>
      <c r="R35" s="82"/>
      <c r="S35" s="90"/>
      <c r="T35" s="19" t="str">
        <f t="shared" si="1"/>
        <v/>
      </c>
    </row>
    <row r="36" spans="1:20" ht="22.5" customHeight="1" x14ac:dyDescent="0.25">
      <c r="A36" s="18">
        <v>30</v>
      </c>
      <c r="B36" s="18" t="str">
        <f t="shared" si="0"/>
        <v/>
      </c>
      <c r="C36" s="8"/>
      <c r="D36" s="9"/>
      <c r="E36" s="8"/>
      <c r="F36" s="9"/>
      <c r="G36" s="8"/>
      <c r="H36" s="9"/>
      <c r="I36" s="31"/>
      <c r="J36" s="31"/>
      <c r="K36" s="122"/>
      <c r="L36" s="123"/>
      <c r="M36" s="123"/>
      <c r="N36" s="6"/>
      <c r="O36" s="123"/>
      <c r="P36" s="127"/>
      <c r="Q36" s="8"/>
      <c r="R36" s="6"/>
      <c r="S36" s="9"/>
      <c r="T36" s="18" t="str">
        <f t="shared" si="1"/>
        <v/>
      </c>
    </row>
    <row r="37" spans="1:20" ht="22.5" customHeight="1" x14ac:dyDescent="0.25">
      <c r="A37" s="19">
        <v>31</v>
      </c>
      <c r="B37" s="19" t="str">
        <f t="shared" si="0"/>
        <v/>
      </c>
      <c r="C37" s="10"/>
      <c r="D37" s="90"/>
      <c r="E37" s="10"/>
      <c r="F37" s="90"/>
      <c r="G37" s="10"/>
      <c r="H37" s="90"/>
      <c r="I37" s="32"/>
      <c r="J37" s="32"/>
      <c r="K37" s="124"/>
      <c r="L37" s="85"/>
      <c r="M37" s="85"/>
      <c r="N37" s="82"/>
      <c r="O37" s="85"/>
      <c r="P37" s="89"/>
      <c r="Q37" s="10"/>
      <c r="R37" s="82"/>
      <c r="S37" s="90"/>
      <c r="T37" s="19" t="str">
        <f t="shared" si="1"/>
        <v/>
      </c>
    </row>
    <row r="38" spans="1:20" ht="22.5" customHeight="1" thickBot="1" x14ac:dyDescent="0.3">
      <c r="A38" s="26">
        <v>32</v>
      </c>
      <c r="B38" s="26" t="str">
        <f t="shared" si="0"/>
        <v/>
      </c>
      <c r="C38" s="27"/>
      <c r="D38" s="28"/>
      <c r="E38" s="11"/>
      <c r="F38" s="13"/>
      <c r="G38" s="11"/>
      <c r="H38" s="13"/>
      <c r="I38" s="33"/>
      <c r="J38" s="33"/>
      <c r="K38" s="125"/>
      <c r="L38" s="126"/>
      <c r="M38" s="126"/>
      <c r="N38" s="12"/>
      <c r="O38" s="126"/>
      <c r="P38" s="128"/>
      <c r="Q38" s="11"/>
      <c r="R38" s="12"/>
      <c r="S38" s="13"/>
      <c r="T38" s="20" t="str">
        <f t="shared" si="1"/>
        <v/>
      </c>
    </row>
    <row r="39" spans="1:20" ht="22.5" customHeight="1" thickBot="1" x14ac:dyDescent="0.3">
      <c r="A39" s="136" t="s">
        <v>378</v>
      </c>
      <c r="B39" s="137"/>
      <c r="C39" s="137"/>
      <c r="D39" s="138"/>
      <c r="E39" s="136" t="s">
        <v>310</v>
      </c>
      <c r="F39" s="137"/>
      <c r="G39" s="137"/>
      <c r="H39" s="137"/>
      <c r="I39" s="138"/>
      <c r="J39" s="136" t="s">
        <v>311</v>
      </c>
      <c r="K39" s="137"/>
      <c r="L39" s="137"/>
      <c r="M39" s="137"/>
      <c r="N39" s="138"/>
      <c r="O39" s="136" t="s">
        <v>379</v>
      </c>
      <c r="P39" s="137"/>
      <c r="Q39" s="137"/>
      <c r="R39" s="137"/>
      <c r="S39" s="137"/>
      <c r="T39" s="138"/>
    </row>
    <row r="40" spans="1:20" ht="30" customHeight="1" x14ac:dyDescent="0.25">
      <c r="A40" s="139" t="s">
        <v>377</v>
      </c>
      <c r="B40" s="140"/>
      <c r="C40" s="140"/>
      <c r="D40" s="141"/>
      <c r="E40" s="139" t="s">
        <v>377</v>
      </c>
      <c r="F40" s="140"/>
      <c r="G40" s="140"/>
      <c r="H40" s="140"/>
      <c r="I40" s="141"/>
      <c r="J40" s="139" t="s">
        <v>377</v>
      </c>
      <c r="K40" s="140"/>
      <c r="L40" s="140"/>
      <c r="M40" s="140"/>
      <c r="N40" s="141"/>
      <c r="O40" s="105" t="s">
        <v>271</v>
      </c>
      <c r="P40" s="84"/>
      <c r="Q40" s="106" t="s">
        <v>312</v>
      </c>
      <c r="R40" s="43"/>
      <c r="S40" s="104" t="s">
        <v>272</v>
      </c>
      <c r="T40" s="43"/>
    </row>
    <row r="41" spans="1:20" ht="30" customHeight="1" thickBot="1" x14ac:dyDescent="0.3">
      <c r="A41" s="142"/>
      <c r="B41" s="143"/>
      <c r="C41" s="143"/>
      <c r="D41" s="144"/>
      <c r="E41" s="142"/>
      <c r="F41" s="143"/>
      <c r="G41" s="143"/>
      <c r="H41" s="143"/>
      <c r="I41" s="144"/>
      <c r="J41" s="142"/>
      <c r="K41" s="143"/>
      <c r="L41" s="143"/>
      <c r="M41" s="143"/>
      <c r="N41" s="144"/>
      <c r="O41" s="103" t="s">
        <v>363</v>
      </c>
      <c r="P41" s="87"/>
      <c r="Q41" s="107" t="s">
        <v>360</v>
      </c>
      <c r="R41" s="42"/>
      <c r="S41" s="11" t="s">
        <v>349</v>
      </c>
      <c r="T41" s="42"/>
    </row>
    <row r="42" spans="1:20" ht="37.5" customHeight="1" x14ac:dyDescent="0.25">
      <c r="A42" s="142"/>
      <c r="B42" s="143"/>
      <c r="C42" s="143"/>
      <c r="D42" s="144"/>
      <c r="E42" s="142"/>
      <c r="F42" s="143"/>
      <c r="G42" s="143"/>
      <c r="H42" s="143"/>
      <c r="I42" s="144"/>
      <c r="J42" s="142"/>
      <c r="K42" s="143"/>
      <c r="L42" s="143"/>
      <c r="M42" s="143"/>
      <c r="N42" s="144"/>
      <c r="O42" s="183" t="s">
        <v>374</v>
      </c>
      <c r="P42" s="184"/>
      <c r="Q42" s="184"/>
      <c r="R42" s="184"/>
      <c r="S42" s="184"/>
      <c r="T42" s="185"/>
    </row>
    <row r="43" spans="1:20" ht="37.5" customHeight="1" thickBot="1" x14ac:dyDescent="0.3">
      <c r="A43" s="145"/>
      <c r="B43" s="146"/>
      <c r="C43" s="146"/>
      <c r="D43" s="147"/>
      <c r="E43" s="145"/>
      <c r="F43" s="146"/>
      <c r="G43" s="146"/>
      <c r="H43" s="146"/>
      <c r="I43" s="147"/>
      <c r="J43" s="145"/>
      <c r="K43" s="146"/>
      <c r="L43" s="146"/>
      <c r="M43" s="146"/>
      <c r="N43" s="147"/>
      <c r="O43" s="186"/>
      <c r="P43" s="187"/>
      <c r="Q43" s="187"/>
      <c r="R43" s="187"/>
      <c r="S43" s="187"/>
      <c r="T43" s="188"/>
    </row>
  </sheetData>
  <mergeCells count="36">
    <mergeCell ref="A40:D43"/>
    <mergeCell ref="E40:I43"/>
    <mergeCell ref="J40:N43"/>
    <mergeCell ref="O42:T43"/>
    <mergeCell ref="H5:I5"/>
    <mergeCell ref="K5:L5"/>
    <mergeCell ref="N5:O5"/>
    <mergeCell ref="P5:Q5"/>
    <mergeCell ref="R5:T5"/>
    <mergeCell ref="A39:D39"/>
    <mergeCell ref="E39:I39"/>
    <mergeCell ref="J39:N39"/>
    <mergeCell ref="O39:T39"/>
    <mergeCell ref="P4:T4"/>
    <mergeCell ref="S2:T2"/>
    <mergeCell ref="A3:B3"/>
    <mergeCell ref="C3:F3"/>
    <mergeCell ref="G3:H3"/>
    <mergeCell ref="I3:M3"/>
    <mergeCell ref="N3:O3"/>
    <mergeCell ref="P3:T3"/>
    <mergeCell ref="A4:B4"/>
    <mergeCell ref="C4:F4"/>
    <mergeCell ref="G4:H4"/>
    <mergeCell ref="I4:M4"/>
    <mergeCell ref="N4:O4"/>
    <mergeCell ref="A1:T1"/>
    <mergeCell ref="A2:B2"/>
    <mergeCell ref="C2:D2"/>
    <mergeCell ref="E2:F2"/>
    <mergeCell ref="G2:H2"/>
    <mergeCell ref="I2:J2"/>
    <mergeCell ref="K2:L2"/>
    <mergeCell ref="M2:N2"/>
    <mergeCell ref="O2:P2"/>
    <mergeCell ref="Q2:R2"/>
  </mergeCells>
  <conditionalFormatting sqref="B7:B27 B38">
    <cfRule type="containsBlanks" priority="40" stopIfTrue="1">
      <formula>LEN(TRIM(B7))=0</formula>
    </cfRule>
    <cfRule type="cellIs" dxfId="998" priority="41" stopIfTrue="1" operator="equal">
      <formula>0</formula>
    </cfRule>
    <cfRule type="cellIs" dxfId="997" priority="42" stopIfTrue="1" operator="equal">
      <formula>1</formula>
    </cfRule>
  </conditionalFormatting>
  <conditionalFormatting sqref="R5">
    <cfRule type="cellIs" dxfId="996" priority="29" stopIfTrue="1" operator="equal">
      <formula>"Failed"</formula>
    </cfRule>
    <cfRule type="cellIs" dxfId="995" priority="33" stopIfTrue="1" operator="equal">
      <formula>"No Entry"</formula>
    </cfRule>
    <cfRule type="cellIs" dxfId="994" priority="36" stopIfTrue="1" operator="equal">
      <formula>"Caution"</formula>
    </cfRule>
    <cfRule type="cellIs" dxfId="993" priority="37" stopIfTrue="1" operator="equal">
      <formula>"Pending"</formula>
    </cfRule>
    <cfRule type="cellIs" dxfId="992" priority="38" stopIfTrue="1" operator="equal">
      <formula>"Mitigated"</formula>
    </cfRule>
    <cfRule type="cellIs" dxfId="991" priority="39" stopIfTrue="1" operator="equal">
      <formula>"Passed"</formula>
    </cfRule>
  </conditionalFormatting>
  <conditionalFormatting sqref="E5 B5">
    <cfRule type="cellIs" dxfId="990" priority="30" operator="equal">
      <formula>"Error"</formula>
    </cfRule>
    <cfRule type="cellIs" dxfId="989" priority="34" operator="equal">
      <formula>"No Entry"</formula>
    </cfRule>
    <cfRule type="cellIs" dxfId="988" priority="35" operator="equal">
      <formula>"Pending"</formula>
    </cfRule>
  </conditionalFormatting>
  <conditionalFormatting sqref="C2">
    <cfRule type="cellIs" dxfId="987" priority="31" operator="equal">
      <formula>"Failed"</formula>
    </cfRule>
    <cfRule type="cellIs" dxfId="986" priority="32" operator="equal">
      <formula>"Pending"</formula>
    </cfRule>
  </conditionalFormatting>
  <conditionalFormatting sqref="T7:T38">
    <cfRule type="containsBlanks" priority="26" stopIfTrue="1">
      <formula>LEN(TRIM(T7))=0</formula>
    </cfRule>
    <cfRule type="cellIs" dxfId="985" priority="27" stopIfTrue="1" operator="lessThan">
      <formula>1</formula>
    </cfRule>
    <cfRule type="cellIs" dxfId="984" priority="28" stopIfTrue="1" operator="equal">
      <formula>1</formula>
    </cfRule>
  </conditionalFormatting>
  <conditionalFormatting sqref="H5">
    <cfRule type="cellIs" dxfId="983" priority="25" stopIfTrue="1" operator="equal">
      <formula>"No Entry"</formula>
    </cfRule>
  </conditionalFormatting>
  <conditionalFormatting sqref="H5:I5">
    <cfRule type="cellIs" dxfId="982" priority="23" operator="equal">
      <formula>"Pending"</formula>
    </cfRule>
    <cfRule type="containsBlanks" priority="24" stopIfTrue="1">
      <formula>LEN(TRIM(H5))=0</formula>
    </cfRule>
  </conditionalFormatting>
  <conditionalFormatting sqref="R5:T5">
    <cfRule type="cellIs" dxfId="981" priority="22" stopIfTrue="1" operator="equal">
      <formula>"Hazardous"</formula>
    </cfRule>
  </conditionalFormatting>
  <conditionalFormatting sqref="G2">
    <cfRule type="cellIs" dxfId="980" priority="20" operator="equal">
      <formula>"Failed"</formula>
    </cfRule>
    <cfRule type="cellIs" dxfId="979" priority="21" operator="equal">
      <formula>"Pending"</formula>
    </cfRule>
  </conditionalFormatting>
  <conditionalFormatting sqref="K2">
    <cfRule type="cellIs" dxfId="978" priority="18" operator="equal">
      <formula>"Failed"</formula>
    </cfRule>
    <cfRule type="cellIs" dxfId="977" priority="19" operator="equal">
      <formula>"Pending"</formula>
    </cfRule>
  </conditionalFormatting>
  <conditionalFormatting sqref="O2">
    <cfRule type="cellIs" dxfId="976" priority="16" operator="equal">
      <formula>"Failed"</formula>
    </cfRule>
    <cfRule type="cellIs" dxfId="975" priority="17" operator="equal">
      <formula>"Pending"</formula>
    </cfRule>
  </conditionalFormatting>
  <conditionalFormatting sqref="S2">
    <cfRule type="cellIs" dxfId="974" priority="14" operator="equal">
      <formula>"Failed"</formula>
    </cfRule>
    <cfRule type="cellIs" dxfId="973" priority="15" operator="equal">
      <formula>"Pending"</formula>
    </cfRule>
  </conditionalFormatting>
  <conditionalFormatting sqref="S2:T2">
    <cfRule type="cellIs" dxfId="972" priority="13" operator="equal">
      <formula>"Passed"</formula>
    </cfRule>
  </conditionalFormatting>
  <conditionalFormatting sqref="D5">
    <cfRule type="cellIs" dxfId="971" priority="10" operator="equal">
      <formula>"Error"</formula>
    </cfRule>
    <cfRule type="cellIs" dxfId="970" priority="11" operator="equal">
      <formula>"No Entry"</formula>
    </cfRule>
    <cfRule type="cellIs" dxfId="969" priority="12" operator="equal">
      <formula>"Pending"</formula>
    </cfRule>
  </conditionalFormatting>
  <conditionalFormatting sqref="F5">
    <cfRule type="cellIs" dxfId="968" priority="7" operator="equal">
      <formula>"Error"</formula>
    </cfRule>
    <cfRule type="cellIs" dxfId="967" priority="8" operator="equal">
      <formula>"No Entry"</formula>
    </cfRule>
    <cfRule type="cellIs" dxfId="966" priority="9" operator="equal">
      <formula>"Pending"</formula>
    </cfRule>
  </conditionalFormatting>
  <conditionalFormatting sqref="K5">
    <cfRule type="cellIs" dxfId="965" priority="6" stopIfTrue="1" operator="equal">
      <formula>"No Entry"</formula>
    </cfRule>
  </conditionalFormatting>
  <conditionalFormatting sqref="K5:L5">
    <cfRule type="cellIs" dxfId="964" priority="4" operator="equal">
      <formula>"Pending"</formula>
    </cfRule>
    <cfRule type="containsBlanks" priority="5" stopIfTrue="1">
      <formula>LEN(TRIM(K5))=0</formula>
    </cfRule>
  </conditionalFormatting>
  <conditionalFormatting sqref="N5">
    <cfRule type="cellIs" dxfId="963" priority="3" stopIfTrue="1" operator="equal">
      <formula>"No Entry"</formula>
    </cfRule>
  </conditionalFormatting>
  <conditionalFormatting sqref="N5:O5">
    <cfRule type="cellIs" dxfId="962" priority="1" operator="equal">
      <formula>"Pending"</formula>
    </cfRule>
    <cfRule type="containsBlanks" priority="2" stopIfTrue="1">
      <formula>LEN(TRIM(N5))=0</formula>
    </cfRule>
  </conditionalFormatting>
  <hyperlinks>
    <hyperlink ref="A1:T1" location="Summary!A1" display="Service de Génétique CHU Liège (BE/BEL). Tool for Sample Identification / Tracability  KASP Fluo vs. NGS.©"/>
  </hyperlinks>
  <printOptions horizontalCentered="1" verticalCentered="1"/>
  <pageMargins left="0.39370078740157483" right="0.39370078740157483" top="0.39370078740157483" bottom="0.39370078740157483" header="0.19685039370078741" footer="0.19685039370078741"/>
  <pageSetup paperSize="9" scale="48" orientation="landscape" horizontalDpi="0" verticalDpi="0" r:id="rId1"/>
  <headerFooter>
    <oddHeader>&amp;CSample01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42</vt:i4>
      </vt:variant>
    </vt:vector>
  </HeadingPairs>
  <TitlesOfParts>
    <vt:vector size="42" baseType="lpstr">
      <vt:lpstr>ReadMeFirst</vt:lpstr>
      <vt:lpstr>UserData</vt:lpstr>
      <vt:lpstr>Summary</vt:lpstr>
      <vt:lpstr>Sample_1</vt:lpstr>
      <vt:lpstr>Sample_2</vt:lpstr>
      <vt:lpstr>Sample_3</vt:lpstr>
      <vt:lpstr>Sample_4</vt:lpstr>
      <vt:lpstr>Sample_5</vt:lpstr>
      <vt:lpstr>Sample_6</vt:lpstr>
      <vt:lpstr>Sample_7</vt:lpstr>
      <vt:lpstr>Sample_8</vt:lpstr>
      <vt:lpstr>Sample_9</vt:lpstr>
      <vt:lpstr>Sample_10</vt:lpstr>
      <vt:lpstr>Sample_11</vt:lpstr>
      <vt:lpstr>Sample_12</vt:lpstr>
      <vt:lpstr>Sample_13</vt:lpstr>
      <vt:lpstr>Sample_14</vt:lpstr>
      <vt:lpstr>Sample_15</vt:lpstr>
      <vt:lpstr>Sample_16</vt:lpstr>
      <vt:lpstr>Sample_17</vt:lpstr>
      <vt:lpstr>Sample_18</vt:lpstr>
      <vt:lpstr>Sample_19</vt:lpstr>
      <vt:lpstr>Sample_20</vt:lpstr>
      <vt:lpstr>Sample_21</vt:lpstr>
      <vt:lpstr>Sample_22</vt:lpstr>
      <vt:lpstr>Sample_23</vt:lpstr>
      <vt:lpstr>Sample_24</vt:lpstr>
      <vt:lpstr>Sample_25</vt:lpstr>
      <vt:lpstr>Sample_26</vt:lpstr>
      <vt:lpstr>Sample_27</vt:lpstr>
      <vt:lpstr>Sample_28</vt:lpstr>
      <vt:lpstr>Sample_29</vt:lpstr>
      <vt:lpstr>Sample_30</vt:lpstr>
      <vt:lpstr>Sample_31</vt:lpstr>
      <vt:lpstr>Sample_32</vt:lpstr>
      <vt:lpstr>SNPtable</vt:lpstr>
      <vt:lpstr>KASPdata</vt:lpstr>
      <vt:lpstr>NGSdata</vt:lpstr>
      <vt:lpstr>PerlCode</vt:lpstr>
      <vt:lpstr>RunReport</vt:lpstr>
      <vt:lpstr>Countries</vt:lpstr>
      <vt:lpstr>ColorCode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2016-03-13T23:20:05Z</cp:lastPrinted>
  <dcterms:created xsi:type="dcterms:W3CDTF">2016-03-05T15:13:44Z</dcterms:created>
  <dcterms:modified xsi:type="dcterms:W3CDTF">2016-03-14T22:39:10Z</dcterms:modified>
</cp:coreProperties>
</file>