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EF91" lockStructure="1"/>
  <bookViews>
    <workbookView xWindow="120" yWindow="135" windowWidth="24915" windowHeight="12840"/>
  </bookViews>
  <sheets>
    <sheet name="YOURDATA" sheetId="1" r:id="rId1"/>
    <sheet name="LISTS" sheetId="6" state="hidden" r:id="rId2"/>
    <sheet name="CHECK_CHARS" sheetId="9" state="hidden" r:id="rId3"/>
    <sheet name="CHARSCHK" sheetId="10" state="hidden" r:id="rId4"/>
  </sheets>
  <calcPr calcId="145621"/>
  <fileRecoveryPr repairLoad="1"/>
</workbook>
</file>

<file path=xl/calcChain.xml><?xml version="1.0" encoding="utf-8"?>
<calcChain xmlns="http://schemas.openxmlformats.org/spreadsheetml/2006/main">
  <c r="B13" i="9" l="1"/>
  <c r="C13" i="9" s="1"/>
  <c r="B12" i="9"/>
  <c r="C12" i="9" s="1"/>
  <c r="B11" i="9"/>
  <c r="C11" i="9" s="1"/>
  <c r="A6" i="9"/>
  <c r="B7" i="9" s="1"/>
  <c r="AD7" i="9" s="1"/>
  <c r="AD8" i="9" s="1"/>
  <c r="B4" i="9"/>
  <c r="AB4" i="9" s="1"/>
  <c r="AB5" i="9" s="1"/>
  <c r="B2" i="9"/>
  <c r="K2" i="9" s="1"/>
  <c r="K3" i="9" s="1"/>
  <c r="L3" i="6"/>
  <c r="L4" i="6"/>
  <c r="L5" i="6"/>
  <c r="L6" i="6"/>
  <c r="L7" i="6"/>
  <c r="L8" i="6"/>
  <c r="L9" i="6"/>
  <c r="L10" i="6"/>
  <c r="L11" i="6"/>
  <c r="L2" i="6"/>
  <c r="K4" i="6"/>
  <c r="K5" i="6"/>
  <c r="K6" i="6"/>
  <c r="K7" i="6"/>
  <c r="K8" i="6"/>
  <c r="K9" i="6"/>
  <c r="K10" i="6"/>
  <c r="K11" i="6"/>
  <c r="K3" i="6"/>
  <c r="K2" i="6"/>
  <c r="I3" i="6"/>
  <c r="J3" i="6" s="1"/>
  <c r="I4" i="6"/>
  <c r="J4" i="6"/>
  <c r="I5" i="6"/>
  <c r="J5" i="6"/>
  <c r="I6" i="6"/>
  <c r="J6" i="6"/>
  <c r="I7" i="6"/>
  <c r="J7" i="6" s="1"/>
  <c r="I8" i="6"/>
  <c r="J8" i="6"/>
  <c r="I9" i="6"/>
  <c r="J9" i="6"/>
  <c r="I10" i="6"/>
  <c r="J10" i="6"/>
  <c r="I11" i="6"/>
  <c r="J11" i="6" s="1"/>
  <c r="J2" i="6"/>
  <c r="I2" i="6"/>
  <c r="H3" i="6"/>
  <c r="H4" i="6"/>
  <c r="H5" i="6"/>
  <c r="H6" i="6"/>
  <c r="H7" i="6"/>
  <c r="H8" i="6"/>
  <c r="H9" i="6"/>
  <c r="H10" i="6"/>
  <c r="H11" i="6"/>
  <c r="H2" i="6"/>
  <c r="G11" i="6"/>
  <c r="G10" i="6"/>
  <c r="G9" i="6"/>
  <c r="G8" i="6"/>
  <c r="G7" i="6"/>
  <c r="G6" i="6"/>
  <c r="G5" i="6"/>
  <c r="G4" i="6"/>
  <c r="G3" i="6"/>
  <c r="G2" i="6"/>
  <c r="C5" i="6"/>
  <c r="C6" i="6" s="1"/>
  <c r="C7" i="6" s="1"/>
  <c r="C8" i="6" s="1"/>
  <c r="C9" i="6" s="1"/>
  <c r="C4" i="6"/>
  <c r="B2" i="6"/>
  <c r="B3" i="6" s="1"/>
  <c r="B4" i="6" s="1"/>
  <c r="B5" i="6" s="1"/>
  <c r="B6" i="6" s="1"/>
  <c r="B7" i="6" s="1"/>
  <c r="O7" i="9" l="1"/>
  <c r="O8" i="9" s="1"/>
  <c r="P7" i="9"/>
  <c r="P8" i="9" s="1"/>
  <c r="H7" i="9"/>
  <c r="H8" i="9" s="1"/>
  <c r="W7" i="9"/>
  <c r="W8" i="9" s="1"/>
  <c r="AF7" i="9"/>
  <c r="AF8" i="9" s="1"/>
  <c r="G7" i="9"/>
  <c r="G8" i="9" s="1"/>
  <c r="X7" i="9"/>
  <c r="X8" i="9" s="1"/>
  <c r="AE7" i="9"/>
  <c r="AE8" i="9" s="1"/>
  <c r="U4" i="9"/>
  <c r="U5" i="9" s="1"/>
  <c r="AF4" i="9"/>
  <c r="AF5" i="9" s="1"/>
  <c r="B14" i="9"/>
  <c r="H8" i="1" s="1"/>
  <c r="I7" i="9"/>
  <c r="I8" i="9" s="1"/>
  <c r="AG7" i="9"/>
  <c r="AG8" i="9" s="1"/>
  <c r="C7" i="9"/>
  <c r="C8" i="9" s="1"/>
  <c r="K7" i="9"/>
  <c r="K8" i="9" s="1"/>
  <c r="S7" i="9"/>
  <c r="S8" i="9" s="1"/>
  <c r="AA7" i="9"/>
  <c r="AA8" i="9" s="1"/>
  <c r="Y7" i="9"/>
  <c r="Y8" i="9" s="1"/>
  <c r="D7" i="9"/>
  <c r="D8" i="9" s="1"/>
  <c r="L7" i="9"/>
  <c r="L8" i="9" s="1"/>
  <c r="T7" i="9"/>
  <c r="T8" i="9" s="1"/>
  <c r="AB7" i="9"/>
  <c r="AB8" i="9" s="1"/>
  <c r="B9" i="9"/>
  <c r="R7" i="9"/>
  <c r="R8" i="9" s="1"/>
  <c r="Z7" i="9"/>
  <c r="Z8" i="9" s="1"/>
  <c r="AH7" i="9"/>
  <c r="AH8" i="9" s="1"/>
  <c r="I4" i="9"/>
  <c r="I5" i="9" s="1"/>
  <c r="E7" i="9"/>
  <c r="E8" i="9" s="1"/>
  <c r="M7" i="9"/>
  <c r="M8" i="9" s="1"/>
  <c r="U7" i="9"/>
  <c r="U8" i="9" s="1"/>
  <c r="AC7" i="9"/>
  <c r="AC8" i="9" s="1"/>
  <c r="Q7" i="9"/>
  <c r="Q8" i="9" s="1"/>
  <c r="J7" i="9"/>
  <c r="J8" i="9" s="1"/>
  <c r="Q4" i="9"/>
  <c r="Q5" i="9" s="1"/>
  <c r="F7" i="9"/>
  <c r="F8" i="9" s="1"/>
  <c r="N7" i="9"/>
  <c r="N8" i="9" s="1"/>
  <c r="V7" i="9"/>
  <c r="V8" i="9" s="1"/>
  <c r="M4" i="9"/>
  <c r="M5" i="9" s="1"/>
  <c r="AG4" i="9"/>
  <c r="AG5" i="9" s="1"/>
  <c r="P4" i="9"/>
  <c r="P5" i="9" s="1"/>
  <c r="X4" i="9"/>
  <c r="X5" i="9" s="1"/>
  <c r="E4" i="9"/>
  <c r="E5" i="9" s="1"/>
  <c r="Y4" i="9"/>
  <c r="Y5" i="9" s="1"/>
  <c r="H4" i="9"/>
  <c r="H5" i="9" s="1"/>
  <c r="AC4" i="9"/>
  <c r="AC5" i="9" s="1"/>
  <c r="F4" i="9"/>
  <c r="F5" i="9" s="1"/>
  <c r="N4" i="9"/>
  <c r="N5" i="9" s="1"/>
  <c r="V4" i="9"/>
  <c r="V5" i="9" s="1"/>
  <c r="AD4" i="9"/>
  <c r="AD5" i="9" s="1"/>
  <c r="G4" i="9"/>
  <c r="G5" i="9" s="1"/>
  <c r="O4" i="9"/>
  <c r="O5" i="9" s="1"/>
  <c r="W4" i="9"/>
  <c r="W5" i="9" s="1"/>
  <c r="AE4" i="9"/>
  <c r="AE5" i="9" s="1"/>
  <c r="J4" i="9"/>
  <c r="J5" i="9" s="1"/>
  <c r="R4" i="9"/>
  <c r="R5" i="9" s="1"/>
  <c r="Z4" i="9"/>
  <c r="Z5" i="9" s="1"/>
  <c r="AH4" i="9"/>
  <c r="AH5" i="9" s="1"/>
  <c r="C4" i="9"/>
  <c r="C5" i="9" s="1"/>
  <c r="K4" i="9"/>
  <c r="K5" i="9" s="1"/>
  <c r="S4" i="9"/>
  <c r="S5" i="9" s="1"/>
  <c r="AA4" i="9"/>
  <c r="AA5" i="9" s="1"/>
  <c r="D4" i="9"/>
  <c r="D5" i="9" s="1"/>
  <c r="L4" i="9"/>
  <c r="L5" i="9" s="1"/>
  <c r="T4" i="9"/>
  <c r="T5" i="9" s="1"/>
  <c r="G2" i="9"/>
  <c r="G3" i="9" s="1"/>
  <c r="AH2" i="9"/>
  <c r="AH3" i="9" s="1"/>
  <c r="Z2" i="9"/>
  <c r="Z3" i="9" s="1"/>
  <c r="R2" i="9"/>
  <c r="R3" i="9" s="1"/>
  <c r="J2" i="9"/>
  <c r="J3" i="9" s="1"/>
  <c r="AG2" i="9"/>
  <c r="AG3" i="9" s="1"/>
  <c r="Y2" i="9"/>
  <c r="Y3" i="9" s="1"/>
  <c r="Q2" i="9"/>
  <c r="Q3" i="9" s="1"/>
  <c r="I2" i="9"/>
  <c r="I3" i="9" s="1"/>
  <c r="AF2" i="9"/>
  <c r="AF3" i="9" s="1"/>
  <c r="X2" i="9"/>
  <c r="X3" i="9" s="1"/>
  <c r="P2" i="9"/>
  <c r="P3" i="9" s="1"/>
  <c r="H2" i="9"/>
  <c r="H3" i="9" s="1"/>
  <c r="AE2" i="9"/>
  <c r="AE3" i="9" s="1"/>
  <c r="O2" i="9"/>
  <c r="O3" i="9" s="1"/>
  <c r="V2" i="9"/>
  <c r="V3" i="9" s="1"/>
  <c r="AC2" i="9"/>
  <c r="AC3" i="9" s="1"/>
  <c r="U2" i="9"/>
  <c r="U3" i="9" s="1"/>
  <c r="M2" i="9"/>
  <c r="M3" i="9" s="1"/>
  <c r="E2" i="9"/>
  <c r="E3" i="9" s="1"/>
  <c r="AB2" i="9"/>
  <c r="AB3" i="9" s="1"/>
  <c r="T2" i="9"/>
  <c r="T3" i="9" s="1"/>
  <c r="L2" i="9"/>
  <c r="L3" i="9" s="1"/>
  <c r="D2" i="9"/>
  <c r="D3" i="9" s="1"/>
  <c r="W2" i="9"/>
  <c r="W3" i="9" s="1"/>
  <c r="AD2" i="9"/>
  <c r="AD3" i="9" s="1"/>
  <c r="N2" i="9"/>
  <c r="N3" i="9" s="1"/>
  <c r="F2" i="9"/>
  <c r="F3" i="9" s="1"/>
  <c r="C2" i="9"/>
  <c r="C3" i="9" s="1"/>
  <c r="AA2" i="9"/>
  <c r="AA3" i="9" s="1"/>
  <c r="S2" i="9"/>
  <c r="S3" i="9" s="1"/>
  <c r="B8" i="6"/>
  <c r="B9" i="6" s="1"/>
  <c r="AD9" i="9" l="1"/>
  <c r="AD10" i="9" s="1"/>
  <c r="V9" i="9"/>
  <c r="V10" i="9" s="1"/>
  <c r="N9" i="9"/>
  <c r="N10" i="9" s="1"/>
  <c r="F9" i="9"/>
  <c r="F10" i="9" s="1"/>
  <c r="Y9" i="9"/>
  <c r="Y10" i="9" s="1"/>
  <c r="I9" i="9"/>
  <c r="I10" i="9" s="1"/>
  <c r="AF9" i="9"/>
  <c r="AF10" i="9" s="1"/>
  <c r="X9" i="9"/>
  <c r="X10" i="9" s="1"/>
  <c r="P9" i="9"/>
  <c r="P10" i="9" s="1"/>
  <c r="H9" i="9"/>
  <c r="H10" i="9" s="1"/>
  <c r="AE9" i="9"/>
  <c r="AE10" i="9" s="1"/>
  <c r="G9" i="9"/>
  <c r="G10" i="9" s="1"/>
  <c r="AC9" i="9"/>
  <c r="AC10" i="9" s="1"/>
  <c r="U9" i="9"/>
  <c r="U10" i="9" s="1"/>
  <c r="M9" i="9"/>
  <c r="M10" i="9" s="1"/>
  <c r="E9" i="9"/>
  <c r="E10" i="9" s="1"/>
  <c r="AH9" i="9"/>
  <c r="AH10" i="9" s="1"/>
  <c r="Z9" i="9"/>
  <c r="Z10" i="9" s="1"/>
  <c r="R9" i="9"/>
  <c r="R10" i="9" s="1"/>
  <c r="J9" i="9"/>
  <c r="J10" i="9" s="1"/>
  <c r="AB9" i="9"/>
  <c r="AB10" i="9" s="1"/>
  <c r="T9" i="9"/>
  <c r="T10" i="9" s="1"/>
  <c r="L9" i="9"/>
  <c r="L10" i="9" s="1"/>
  <c r="D9" i="9"/>
  <c r="D10" i="9" s="1"/>
  <c r="Q9" i="9"/>
  <c r="Q10" i="9" s="1"/>
  <c r="AA9" i="9"/>
  <c r="AA10" i="9" s="1"/>
  <c r="S9" i="9"/>
  <c r="S10" i="9" s="1"/>
  <c r="K9" i="9"/>
  <c r="K10" i="9" s="1"/>
  <c r="C9" i="9"/>
  <c r="C10" i="9" s="1"/>
  <c r="AG9" i="9"/>
  <c r="AG10" i="9" s="1"/>
  <c r="W9" i="9"/>
  <c r="W10" i="9" s="1"/>
  <c r="O9" i="9"/>
  <c r="O10" i="9" s="1"/>
  <c r="B8" i="9"/>
  <c r="A8" i="9" s="1"/>
  <c r="B5" i="9"/>
  <c r="A5" i="9" s="1"/>
  <c r="H6" i="1" s="1"/>
  <c r="B3" i="9"/>
  <c r="A3" i="9" s="1"/>
  <c r="H4" i="1" s="1"/>
  <c r="B10" i="9" l="1"/>
  <c r="A10" i="9" s="1"/>
  <c r="H2" i="1"/>
  <c r="B6" i="9"/>
  <c r="H10" i="1" s="1"/>
</calcChain>
</file>

<file path=xl/sharedStrings.xml><?xml version="1.0" encoding="utf-8"?>
<sst xmlns="http://schemas.openxmlformats.org/spreadsheetml/2006/main" count="229" uniqueCount="86">
  <si>
    <t>a</t>
  </si>
  <si>
    <t>&gt; 1 Gbp</t>
  </si>
  <si>
    <t>Facteur incertitude</t>
  </si>
  <si>
    <t>Unknown</t>
  </si>
  <si>
    <r>
      <t xml:space="preserve">&gt; 10 Kbp, </t>
    </r>
    <r>
      <rPr>
        <sz val="11"/>
        <color theme="1"/>
        <rFont val="Calibri"/>
        <family val="2"/>
      </rPr>
      <t>≤ 100 Kbp</t>
    </r>
  </si>
  <si>
    <t xml:space="preserve"> ≤ 10 Kbp</t>
  </si>
  <si>
    <r>
      <t xml:space="preserve">&gt; 100 Kbp, </t>
    </r>
    <r>
      <rPr>
        <sz val="11"/>
        <color theme="1"/>
        <rFont val="Calibri"/>
        <family val="2"/>
      </rPr>
      <t>≤ 1 Mbp</t>
    </r>
  </si>
  <si>
    <r>
      <t xml:space="preserve">&gt; 1 Mbp, </t>
    </r>
    <r>
      <rPr>
        <sz val="11"/>
        <color theme="1"/>
        <rFont val="Calibri"/>
        <family val="2"/>
      </rPr>
      <t>≤ 10 Mbp</t>
    </r>
  </si>
  <si>
    <r>
      <t xml:space="preserve">&gt; 10 Mbp, </t>
    </r>
    <r>
      <rPr>
        <sz val="11"/>
        <color theme="1"/>
        <rFont val="Calibri"/>
        <family val="2"/>
      </rPr>
      <t>≤ 100 Mbp</t>
    </r>
  </si>
  <si>
    <r>
      <t xml:space="preserve">&gt; 100 Mbp, </t>
    </r>
    <r>
      <rPr>
        <sz val="11"/>
        <color theme="1"/>
        <rFont val="Calibri"/>
        <family val="2"/>
      </rPr>
      <t>≤ 1 Gbp</t>
    </r>
  </si>
  <si>
    <t>1 pg</t>
  </si>
  <si>
    <t>978 Mbp</t>
  </si>
  <si>
    <t>Bacteria</t>
  </si>
  <si>
    <t>Worms</t>
  </si>
  <si>
    <t>Fungi / Algae</t>
  </si>
  <si>
    <t>Crustaceans / Mollusks</t>
  </si>
  <si>
    <t>Cartilaginous Fish</t>
  </si>
  <si>
    <t>Bony Fish / Reptiles</t>
  </si>
  <si>
    <t>Mammals</t>
  </si>
  <si>
    <t>Amphibians / Flowering Plants</t>
  </si>
  <si>
    <t>Insects / Echinoderms / Birds</t>
  </si>
  <si>
    <t>µg</t>
  </si>
  <si>
    <t>pg</t>
  </si>
  <si>
    <t>PCR 10x</t>
  </si>
  <si>
    <t>cDNA</t>
  </si>
  <si>
    <t>Specific/Smaller (e.g. a plasmid)</t>
  </si>
  <si>
    <t>genomic DNA</t>
  </si>
  <si>
    <t>cDNA/mRNA lib.</t>
  </si>
  <si>
    <r>
      <t xml:space="preserve">Specific (e.g. </t>
    </r>
    <r>
      <rPr>
        <sz val="11"/>
        <color theme="1"/>
        <rFont val="Calibri"/>
        <family val="2"/>
      </rPr>
      <t>λ phage or nested)</t>
    </r>
  </si>
  <si>
    <t>Size ?</t>
  </si>
  <si>
    <t>Format ?</t>
  </si>
  <si>
    <t>Type ?</t>
  </si>
  <si>
    <t>1</t>
  </si>
  <si>
    <t>0</t>
  </si>
  <si>
    <t>2</t>
  </si>
  <si>
    <t>3</t>
  </si>
  <si>
    <t>4</t>
  </si>
  <si>
    <t>5</t>
  </si>
  <si>
    <t>7</t>
  </si>
  <si>
    <t>6</t>
  </si>
  <si>
    <t>8</t>
  </si>
  <si>
    <t>9</t>
  </si>
  <si>
    <t>Name</t>
  </si>
  <si>
    <t>Surname</t>
  </si>
  <si>
    <t>Day</t>
  </si>
  <si>
    <t>Month</t>
  </si>
  <si>
    <t>Year</t>
  </si>
  <si>
    <t>Email Address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</si>
  <si>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</si>
  <si>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</si>
  <si>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</si>
  <si>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</si>
  <si>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</si>
  <si>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</si>
  <si>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</si>
  <si>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</si>
  <si>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</si>
  <si>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</si>
  <si>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</si>
  <si>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</si>
  <si>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</si>
  <si>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</si>
  <si>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</si>
  <si>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</si>
  <si>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</si>
  <si>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</si>
  <si>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</si>
  <si>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</si>
  <si>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</si>
  <si>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</si>
  <si>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</si>
  <si>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</si>
  <si>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</si>
  <si>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-</t>
  </si>
  <si>
    <t>'</t>
  </si>
  <si>
    <t>_</t>
  </si>
  <si>
    <t>.</t>
  </si>
  <si>
    <t>ALL</t>
  </si>
  <si>
    <t>HeadEmail</t>
  </si>
  <si>
    <t>TailEmail</t>
  </si>
  <si>
    <t>heademail</t>
  </si>
  <si>
    <t>tailemail</t>
  </si>
  <si>
    <t>DoB</t>
  </si>
  <si>
    <t>BirthDate</t>
  </si>
  <si>
    <r>
      <t xml:space="preserve">Please fill </t>
    </r>
    <r>
      <rPr>
        <b/>
        <sz val="14"/>
        <color rgb="FFFF0000"/>
        <rFont val="Calibri"/>
        <family val="2"/>
        <scheme val="minor"/>
      </rPr>
      <t xml:space="preserve">red </t>
    </r>
    <r>
      <rPr>
        <b/>
        <sz val="14"/>
        <color theme="1"/>
        <rFont val="Calibri"/>
        <family val="2"/>
        <scheme val="minor"/>
      </rPr>
      <t>boxes (last large one for your Primer Design Problem Description)</t>
    </r>
  </si>
  <si>
    <t>Type in here. Attention: If the sheet is in error, submitting this workbook will fail. One done save and send to PCR_Support@NGYX.EU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</si>
</sst>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</fills>
  <borders count="15">
    <border>
      <left/>
      <right/>
      <top/>
      <bottom/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70C0"/>
      </left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9" fontId="0" fillId="0" borderId="0" xfId="0" applyNumberFormat="1"/>
    <xf numFmtId="0" fontId="0" fillId="0" borderId="0" xfId="0" quotePrefix="1"/>
    <xf numFmtId="0" fontId="0" fillId="0" borderId="5" xfId="0" applyBorder="1"/>
    <xf numFmtId="0" fontId="0" fillId="0" borderId="5" xfId="0" quotePrefix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Border="1"/>
    <xf numFmtId="0" fontId="0" fillId="2" borderId="11" xfId="0" applyFill="1" applyBorder="1"/>
    <xf numFmtId="0" fontId="1" fillId="0" borderId="0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2" xfId="0" applyFont="1" applyBorder="1" applyAlignment="1" applyProtection="1">
      <alignment horizontal="justify" vertical="top" wrapText="1"/>
      <protection locked="0"/>
    </xf>
    <xf numFmtId="0" fontId="4" fillId="0" borderId="3" xfId="0" applyFont="1" applyBorder="1" applyAlignment="1" applyProtection="1">
      <alignment horizontal="justify" vertical="top" wrapText="1"/>
      <protection locked="0"/>
    </xf>
    <xf numFmtId="0" fontId="4" fillId="0" borderId="4" xfId="0" applyFont="1" applyBorder="1" applyAlignment="1" applyProtection="1">
      <alignment horizontal="justify" vertical="top" wrapText="1"/>
      <protection locked="0"/>
    </xf>
  </cellXfs>
  <cellStyles count="1">
    <cellStyle name="Normal" xfId="0" builtinId="0"/>
  </cellStyles>
  <dxfs count="1"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B2" sqref="B2:F2"/>
    </sheetView>
  </sheetViews>
  <sheetFormatPr baseColWidth="10" defaultRowHeight="15" x14ac:dyDescent="0.25"/>
  <cols>
    <col min="1" max="1" width="1.140625" customWidth="1"/>
    <col min="2" max="2" width="23.7109375" customWidth="1"/>
    <col min="3" max="3" width="1.28515625" customWidth="1"/>
    <col min="4" max="6" width="22.85546875" customWidth="1"/>
    <col min="7" max="7" width="1.140625" customWidth="1"/>
    <col min="9" max="9" width="1.140625" customWidth="1"/>
  </cols>
  <sheetData>
    <row r="1" spans="1:9" ht="6" customHeight="1" thickTop="1" thickBot="1" x14ac:dyDescent="0.3">
      <c r="A1" s="5"/>
      <c r="B1" s="6"/>
      <c r="C1" s="6"/>
      <c r="D1" s="6"/>
      <c r="E1" s="6"/>
      <c r="F1" s="6"/>
      <c r="G1" s="6"/>
      <c r="H1" s="6"/>
      <c r="I1" s="7"/>
    </row>
    <row r="2" spans="1:9" ht="19.5" thickBot="1" x14ac:dyDescent="0.35">
      <c r="A2" s="8"/>
      <c r="B2" s="23" t="s">
        <v>84</v>
      </c>
      <c r="C2" s="24"/>
      <c r="D2" s="24"/>
      <c r="E2" s="24"/>
      <c r="F2" s="24"/>
      <c r="G2" s="9"/>
      <c r="H2" s="17" t="str">
        <f>IF(ISERROR(VLOOKUP("ERROR",H4:H10,1,FALSE)),"OK","ERROR")</f>
        <v>ERROR</v>
      </c>
      <c r="I2" s="10"/>
    </row>
    <row r="3" spans="1:9" ht="6" customHeight="1" thickBot="1" x14ac:dyDescent="0.3">
      <c r="A3" s="8"/>
      <c r="B3" s="9"/>
      <c r="C3" s="9"/>
      <c r="D3" s="9"/>
      <c r="E3" s="9"/>
      <c r="F3" s="9"/>
      <c r="G3" s="9"/>
      <c r="H3" s="9"/>
      <c r="I3" s="10"/>
    </row>
    <row r="4" spans="1:9" ht="15.75" thickBot="1" x14ac:dyDescent="0.3">
      <c r="A4" s="8"/>
      <c r="B4" s="11" t="s">
        <v>42</v>
      </c>
      <c r="C4" s="9"/>
      <c r="D4" s="20"/>
      <c r="E4" s="21"/>
      <c r="F4" s="22"/>
      <c r="G4" s="9"/>
      <c r="H4" s="18" t="str">
        <f>CHECK_CHARS!A3</f>
        <v>ERROR</v>
      </c>
      <c r="I4" s="10"/>
    </row>
    <row r="5" spans="1:9" ht="6" customHeight="1" thickBot="1" x14ac:dyDescent="0.3">
      <c r="A5" s="8"/>
      <c r="B5" s="12"/>
      <c r="C5" s="9"/>
      <c r="D5" s="13"/>
      <c r="E5" s="13"/>
      <c r="F5" s="13"/>
      <c r="G5" s="9"/>
      <c r="H5" s="9"/>
      <c r="I5" s="10"/>
    </row>
    <row r="6" spans="1:9" ht="15.75" thickBot="1" x14ac:dyDescent="0.3">
      <c r="A6" s="8"/>
      <c r="B6" s="11" t="s">
        <v>43</v>
      </c>
      <c r="C6" s="9"/>
      <c r="D6" s="20"/>
      <c r="E6" s="21"/>
      <c r="F6" s="22"/>
      <c r="G6" s="9"/>
      <c r="H6" s="18" t="str">
        <f>CHECK_CHARS!A5</f>
        <v>ERROR</v>
      </c>
      <c r="I6" s="10"/>
    </row>
    <row r="7" spans="1:9" ht="6" customHeight="1" thickBot="1" x14ac:dyDescent="0.3">
      <c r="A7" s="8"/>
      <c r="B7" s="12"/>
      <c r="C7" s="9"/>
      <c r="D7" s="13"/>
      <c r="E7" s="13"/>
      <c r="F7" s="13"/>
      <c r="G7" s="9"/>
      <c r="H7" s="9"/>
      <c r="I7" s="10"/>
    </row>
    <row r="8" spans="1:9" ht="15.75" thickBot="1" x14ac:dyDescent="0.3">
      <c r="A8" s="8"/>
      <c r="B8" s="11" t="s">
        <v>83</v>
      </c>
      <c r="C8" s="9"/>
      <c r="D8" s="19" t="s">
        <v>44</v>
      </c>
      <c r="E8" s="19" t="s">
        <v>45</v>
      </c>
      <c r="F8" s="19" t="s">
        <v>46</v>
      </c>
      <c r="G8" s="9"/>
      <c r="H8" s="18" t="str">
        <f>CHECK_CHARS!B14</f>
        <v>ERROR</v>
      </c>
      <c r="I8" s="10"/>
    </row>
    <row r="9" spans="1:9" ht="6" customHeight="1" thickBot="1" x14ac:dyDescent="0.3">
      <c r="A9" s="8"/>
      <c r="B9" s="12"/>
      <c r="C9" s="9"/>
      <c r="D9" s="13"/>
      <c r="E9" s="13"/>
      <c r="F9" s="13"/>
      <c r="G9" s="9"/>
      <c r="H9" s="9"/>
      <c r="I9" s="10"/>
    </row>
    <row r="10" spans="1:9" ht="15.75" thickBot="1" x14ac:dyDescent="0.3">
      <c r="A10" s="8"/>
      <c r="B10" s="11" t="s">
        <v>47</v>
      </c>
      <c r="C10" s="9"/>
      <c r="D10" s="20"/>
      <c r="E10" s="21"/>
      <c r="F10" s="22"/>
      <c r="G10" s="9"/>
      <c r="H10" s="18" t="str">
        <f>CHECK_CHARS!B6</f>
        <v>ERROR</v>
      </c>
      <c r="I10" s="10"/>
    </row>
    <row r="11" spans="1:9" ht="6" customHeight="1" thickBot="1" x14ac:dyDescent="0.3">
      <c r="A11" s="8"/>
      <c r="B11" s="9"/>
      <c r="C11" s="9"/>
      <c r="D11" s="9"/>
      <c r="E11" s="9"/>
      <c r="F11" s="9"/>
      <c r="G11" s="9"/>
      <c r="H11" s="9"/>
      <c r="I11" s="10"/>
    </row>
    <row r="12" spans="1:9" ht="232.5" customHeight="1" thickBot="1" x14ac:dyDescent="0.3">
      <c r="A12" s="8"/>
      <c r="B12" s="25" t="s">
        <v>85</v>
      </c>
      <c r="C12" s="26"/>
      <c r="D12" s="26"/>
      <c r="E12" s="26"/>
      <c r="F12" s="26"/>
      <c r="G12" s="26"/>
      <c r="H12" s="27"/>
      <c r="I12" s="10"/>
    </row>
    <row r="13" spans="1:9" ht="6" customHeight="1" thickBot="1" x14ac:dyDescent="0.3">
      <c r="A13" s="14"/>
      <c r="B13" s="15"/>
      <c r="C13" s="15"/>
      <c r="D13" s="15"/>
      <c r="E13" s="15"/>
      <c r="F13" s="15"/>
      <c r="G13" s="15"/>
      <c r="H13" s="15"/>
      <c r="I13" s="16"/>
    </row>
    <row r="14" spans="1:9" ht="15.75" thickTop="1" x14ac:dyDescent="0.25"/>
  </sheetData>
  <sheetProtection password="EF91" sheet="1" objects="1" scenarios="1"/>
  <mergeCells count="5">
    <mergeCell ref="D4:F4"/>
    <mergeCell ref="D6:F6"/>
    <mergeCell ref="D10:F10"/>
    <mergeCell ref="B2:F2"/>
    <mergeCell ref="B12:H12"/>
  </mergeCells>
  <conditionalFormatting sqref="H2 H4 H6 H8 H10">
    <cfRule type="cellIs" dxfId="0" priority="1" stopIfTrue="1" operator="equal">
      <formula>"OK"</formula>
    </cfRule>
  </conditionalFormatting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Title="Error" error="Select from list please." promptTitle="Birthday" prompt="Day of">
          <x14:formula1>
            <xm:f>LISTS!$A$18:$A$49</xm:f>
          </x14:formula1>
          <xm:sqref>D8</xm:sqref>
        </x14:dataValidation>
        <x14:dataValidation type="list" allowBlank="1" showInputMessage="1" showErrorMessage="1" errorTitle="Error" error="Select from list please." promptTitle="Birthday" prompt="Month of">
          <x14:formula1>
            <xm:f>LISTS!$B$18:$B$30</xm:f>
          </x14:formula1>
          <xm:sqref>E8</xm:sqref>
        </x14:dataValidation>
        <x14:dataValidation type="list" allowBlank="1" showInputMessage="1" showErrorMessage="1" errorTitle="Error" error="Select from list please." promptTitle="Birthday" prompt="Year of">
          <x14:formula1>
            <xm:f>LISTS!$C$18:$C$134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6"/>
  <sheetViews>
    <sheetView workbookViewId="0">
      <selection activeCell="F26" sqref="F26"/>
    </sheetView>
  </sheetViews>
  <sheetFormatPr baseColWidth="10" defaultRowHeight="15" x14ac:dyDescent="0.25"/>
  <cols>
    <col min="1" max="1" width="25.42578125" customWidth="1"/>
    <col min="6" max="6" width="12" bestFit="1" customWidth="1"/>
    <col min="7" max="7" width="6.28515625" customWidth="1"/>
  </cols>
  <sheetData>
    <row r="1" spans="1:13" x14ac:dyDescent="0.25">
      <c r="A1" t="s">
        <v>29</v>
      </c>
      <c r="C1" s="1">
        <v>0.25</v>
      </c>
      <c r="D1" s="1">
        <v>0.75</v>
      </c>
      <c r="E1" t="s">
        <v>31</v>
      </c>
      <c r="F1" t="s">
        <v>2</v>
      </c>
      <c r="H1" t="s">
        <v>22</v>
      </c>
      <c r="I1" t="s">
        <v>21</v>
      </c>
      <c r="J1" t="s">
        <v>23</v>
      </c>
      <c r="K1" t="s">
        <v>24</v>
      </c>
      <c r="L1">
        <v>0.66600000000000004</v>
      </c>
      <c r="M1">
        <v>660</v>
      </c>
    </row>
    <row r="2" spans="1:13" x14ac:dyDescent="0.25">
      <c r="A2" t="s">
        <v>3</v>
      </c>
      <c r="B2">
        <f>ROUNDUP(B13,0)</f>
        <v>0</v>
      </c>
      <c r="C2">
        <v>1</v>
      </c>
      <c r="E2" t="s">
        <v>25</v>
      </c>
      <c r="F2">
        <v>10000</v>
      </c>
      <c r="G2">
        <f>F2</f>
        <v>10000</v>
      </c>
      <c r="H2">
        <f>F2/1000</f>
        <v>10</v>
      </c>
      <c r="I2">
        <f>H2/1000000</f>
        <v>1.0000000000000001E-5</v>
      </c>
      <c r="J2">
        <f>I2*10</f>
        <v>1E-4</v>
      </c>
      <c r="K2">
        <f>F2*0.1/500</f>
        <v>2</v>
      </c>
      <c r="L2">
        <f>ROUNDUP(POWER(F2/M$1,L$1),0)</f>
        <v>7</v>
      </c>
    </row>
    <row r="3" spans="1:13" x14ac:dyDescent="0.25">
      <c r="A3" t="s">
        <v>5</v>
      </c>
      <c r="B3">
        <f t="shared" ref="B3:B9" si="0">ROUNDUP(B2*$B$13,0)</f>
        <v>0</v>
      </c>
      <c r="C3">
        <v>10000</v>
      </c>
      <c r="E3" t="s">
        <v>12</v>
      </c>
      <c r="F3">
        <v>5000000</v>
      </c>
      <c r="G3">
        <f t="shared" ref="G3:G11" si="1">F3</f>
        <v>5000000</v>
      </c>
      <c r="H3">
        <f t="shared" ref="H3:H11" si="2">F3/1000</f>
        <v>5000</v>
      </c>
      <c r="I3">
        <f t="shared" ref="I3:I11" si="3">H3/1000000</f>
        <v>5.0000000000000001E-3</v>
      </c>
      <c r="J3">
        <f t="shared" ref="J3:J11" si="4">I3*10</f>
        <v>0.05</v>
      </c>
      <c r="K3">
        <f>F3*0.1/1000</f>
        <v>500</v>
      </c>
      <c r="L3">
        <f t="shared" ref="L3:L11" si="5">ROUNDUP(POWER(F3/M$1,L$1),0)</f>
        <v>384</v>
      </c>
    </row>
    <row r="4" spans="1:13" x14ac:dyDescent="0.25">
      <c r="A4" t="s">
        <v>4</v>
      </c>
      <c r="B4">
        <f t="shared" si="0"/>
        <v>0</v>
      </c>
      <c r="C4">
        <f>C3*10</f>
        <v>100000</v>
      </c>
      <c r="E4" t="s">
        <v>14</v>
      </c>
      <c r="F4">
        <v>50000000</v>
      </c>
      <c r="G4">
        <f t="shared" si="1"/>
        <v>50000000</v>
      </c>
      <c r="H4">
        <f t="shared" si="2"/>
        <v>50000</v>
      </c>
      <c r="I4">
        <f t="shared" si="3"/>
        <v>0.05</v>
      </c>
      <c r="J4">
        <f t="shared" si="4"/>
        <v>0.5</v>
      </c>
      <c r="K4">
        <f t="shared" ref="K4:K11" si="6">F4*0.1/1000</f>
        <v>5000</v>
      </c>
      <c r="L4">
        <f t="shared" si="5"/>
        <v>1778</v>
      </c>
    </row>
    <row r="5" spans="1:13" x14ac:dyDescent="0.25">
      <c r="A5" t="s">
        <v>6</v>
      </c>
      <c r="B5">
        <f t="shared" si="0"/>
        <v>0</v>
      </c>
      <c r="C5">
        <f t="shared" ref="C5:C9" si="7">C4*10</f>
        <v>1000000</v>
      </c>
      <c r="E5" t="s">
        <v>13</v>
      </c>
      <c r="F5">
        <v>100000000</v>
      </c>
      <c r="G5">
        <f t="shared" si="1"/>
        <v>100000000</v>
      </c>
      <c r="H5">
        <f t="shared" si="2"/>
        <v>100000</v>
      </c>
      <c r="I5">
        <f t="shared" si="3"/>
        <v>0.1</v>
      </c>
      <c r="J5">
        <f t="shared" si="4"/>
        <v>1</v>
      </c>
      <c r="K5">
        <f t="shared" si="6"/>
        <v>10000</v>
      </c>
      <c r="L5">
        <f t="shared" si="5"/>
        <v>2820</v>
      </c>
    </row>
    <row r="6" spans="1:13" x14ac:dyDescent="0.25">
      <c r="A6" t="s">
        <v>7</v>
      </c>
      <c r="B6">
        <f t="shared" si="0"/>
        <v>0</v>
      </c>
      <c r="C6">
        <f t="shared" si="7"/>
        <v>10000000</v>
      </c>
      <c r="E6" t="s">
        <v>15</v>
      </c>
      <c r="F6">
        <v>2000000000</v>
      </c>
      <c r="G6">
        <f t="shared" si="1"/>
        <v>2000000000</v>
      </c>
      <c r="H6">
        <f t="shared" si="2"/>
        <v>2000000</v>
      </c>
      <c r="I6">
        <f t="shared" si="3"/>
        <v>2</v>
      </c>
      <c r="J6">
        <f t="shared" si="4"/>
        <v>20</v>
      </c>
      <c r="K6">
        <f t="shared" si="6"/>
        <v>200000</v>
      </c>
      <c r="L6">
        <f t="shared" si="5"/>
        <v>20734</v>
      </c>
    </row>
    <row r="7" spans="1:13" x14ac:dyDescent="0.25">
      <c r="A7" t="s">
        <v>8</v>
      </c>
      <c r="B7">
        <f t="shared" si="0"/>
        <v>0</v>
      </c>
      <c r="C7">
        <f t="shared" si="7"/>
        <v>100000000</v>
      </c>
      <c r="E7" t="s">
        <v>20</v>
      </c>
      <c r="F7">
        <v>1000000000</v>
      </c>
      <c r="G7">
        <f t="shared" si="1"/>
        <v>1000000000</v>
      </c>
      <c r="H7">
        <f t="shared" si="2"/>
        <v>1000000</v>
      </c>
      <c r="I7">
        <f t="shared" si="3"/>
        <v>1</v>
      </c>
      <c r="J7">
        <f t="shared" si="4"/>
        <v>10</v>
      </c>
      <c r="K7">
        <f t="shared" si="6"/>
        <v>100000</v>
      </c>
      <c r="L7">
        <f t="shared" si="5"/>
        <v>13068</v>
      </c>
    </row>
    <row r="8" spans="1:13" x14ac:dyDescent="0.25">
      <c r="A8" t="s">
        <v>9</v>
      </c>
      <c r="B8">
        <f t="shared" si="0"/>
        <v>0</v>
      </c>
      <c r="C8">
        <f t="shared" si="7"/>
        <v>1000000000</v>
      </c>
      <c r="E8" t="s">
        <v>17</v>
      </c>
      <c r="F8">
        <v>2500000000</v>
      </c>
      <c r="G8">
        <f t="shared" si="1"/>
        <v>2500000000</v>
      </c>
      <c r="H8">
        <f t="shared" si="2"/>
        <v>2500000</v>
      </c>
      <c r="I8">
        <f t="shared" si="3"/>
        <v>2.5</v>
      </c>
      <c r="J8">
        <f t="shared" si="4"/>
        <v>25</v>
      </c>
      <c r="K8">
        <f t="shared" si="6"/>
        <v>250000</v>
      </c>
      <c r="L8">
        <f t="shared" si="5"/>
        <v>24056</v>
      </c>
    </row>
    <row r="9" spans="1:13" x14ac:dyDescent="0.25">
      <c r="A9" t="s">
        <v>1</v>
      </c>
      <c r="B9">
        <f t="shared" si="0"/>
        <v>0</v>
      </c>
      <c r="C9">
        <f t="shared" si="7"/>
        <v>10000000000</v>
      </c>
      <c r="E9" t="s">
        <v>16</v>
      </c>
      <c r="F9">
        <v>6000000000</v>
      </c>
      <c r="G9">
        <f t="shared" si="1"/>
        <v>6000000000</v>
      </c>
      <c r="H9">
        <f t="shared" si="2"/>
        <v>6000000</v>
      </c>
      <c r="I9">
        <f t="shared" si="3"/>
        <v>6</v>
      </c>
      <c r="J9">
        <f t="shared" si="4"/>
        <v>60</v>
      </c>
      <c r="K9">
        <f t="shared" si="6"/>
        <v>600000</v>
      </c>
      <c r="L9">
        <f t="shared" si="5"/>
        <v>43096</v>
      </c>
    </row>
    <row r="10" spans="1:13" x14ac:dyDescent="0.25">
      <c r="E10" t="s">
        <v>18</v>
      </c>
      <c r="F10">
        <v>4500000000</v>
      </c>
      <c r="G10">
        <f t="shared" si="1"/>
        <v>4500000000</v>
      </c>
      <c r="H10">
        <f t="shared" si="2"/>
        <v>4500000</v>
      </c>
      <c r="I10">
        <f t="shared" si="3"/>
        <v>4.5</v>
      </c>
      <c r="J10">
        <f t="shared" si="4"/>
        <v>45</v>
      </c>
      <c r="K10">
        <f t="shared" si="6"/>
        <v>450000</v>
      </c>
      <c r="L10">
        <f t="shared" si="5"/>
        <v>35582</v>
      </c>
    </row>
    <row r="11" spans="1:13" x14ac:dyDescent="0.25">
      <c r="E11" t="s">
        <v>19</v>
      </c>
      <c r="F11">
        <v>10000000000</v>
      </c>
      <c r="G11">
        <f t="shared" si="1"/>
        <v>10000000000</v>
      </c>
      <c r="H11">
        <f t="shared" si="2"/>
        <v>10000000</v>
      </c>
      <c r="I11">
        <f t="shared" si="3"/>
        <v>10</v>
      </c>
      <c r="J11">
        <f t="shared" si="4"/>
        <v>100</v>
      </c>
      <c r="K11">
        <f t="shared" si="6"/>
        <v>1000000</v>
      </c>
      <c r="L11">
        <f t="shared" si="5"/>
        <v>60560</v>
      </c>
    </row>
    <row r="12" spans="1:13" x14ac:dyDescent="0.25">
      <c r="A12" t="s">
        <v>10</v>
      </c>
      <c r="B12" t="s">
        <v>11</v>
      </c>
    </row>
    <row r="13" spans="1:13" x14ac:dyDescent="0.25">
      <c r="A13" t="s">
        <v>30</v>
      </c>
    </row>
    <row r="14" spans="1:13" x14ac:dyDescent="0.25">
      <c r="A14" t="s">
        <v>28</v>
      </c>
      <c r="B14">
        <v>1</v>
      </c>
    </row>
    <row r="15" spans="1:13" x14ac:dyDescent="0.25">
      <c r="A15" t="s">
        <v>26</v>
      </c>
      <c r="B15">
        <v>2</v>
      </c>
    </row>
    <row r="16" spans="1:13" x14ac:dyDescent="0.25">
      <c r="A16" t="s">
        <v>27</v>
      </c>
      <c r="B16">
        <v>3</v>
      </c>
    </row>
    <row r="18" spans="1:3" x14ac:dyDescent="0.25">
      <c r="A18" t="s">
        <v>44</v>
      </c>
      <c r="B18" t="s">
        <v>45</v>
      </c>
      <c r="C18" t="s">
        <v>46</v>
      </c>
    </row>
    <row r="19" spans="1:3" x14ac:dyDescent="0.25">
      <c r="A19" s="2">
        <v>1</v>
      </c>
      <c r="B19">
        <v>1</v>
      </c>
      <c r="C19">
        <v>1900</v>
      </c>
    </row>
    <row r="20" spans="1:3" x14ac:dyDescent="0.25">
      <c r="A20" s="2">
        <v>2</v>
      </c>
      <c r="B20">
        <v>2</v>
      </c>
      <c r="C20">
        <v>1901</v>
      </c>
    </row>
    <row r="21" spans="1:3" x14ac:dyDescent="0.25">
      <c r="A21" s="2">
        <v>3</v>
      </c>
      <c r="B21">
        <v>3</v>
      </c>
      <c r="C21">
        <v>1902</v>
      </c>
    </row>
    <row r="22" spans="1:3" x14ac:dyDescent="0.25">
      <c r="A22" s="2">
        <v>4</v>
      </c>
      <c r="B22">
        <v>4</v>
      </c>
      <c r="C22">
        <v>1903</v>
      </c>
    </row>
    <row r="23" spans="1:3" x14ac:dyDescent="0.25">
      <c r="A23" s="2">
        <v>5</v>
      </c>
      <c r="B23">
        <v>5</v>
      </c>
      <c r="C23">
        <v>1904</v>
      </c>
    </row>
    <row r="24" spans="1:3" x14ac:dyDescent="0.25">
      <c r="A24" s="2">
        <v>6</v>
      </c>
      <c r="B24">
        <v>6</v>
      </c>
      <c r="C24">
        <v>1905</v>
      </c>
    </row>
    <row r="25" spans="1:3" x14ac:dyDescent="0.25">
      <c r="A25" s="2">
        <v>7</v>
      </c>
      <c r="B25">
        <v>7</v>
      </c>
      <c r="C25">
        <v>1906</v>
      </c>
    </row>
    <row r="26" spans="1:3" x14ac:dyDescent="0.25">
      <c r="A26" s="2">
        <v>8</v>
      </c>
      <c r="B26">
        <v>8</v>
      </c>
      <c r="C26">
        <v>1907</v>
      </c>
    </row>
    <row r="27" spans="1:3" x14ac:dyDescent="0.25">
      <c r="A27" s="2">
        <v>9</v>
      </c>
      <c r="B27">
        <v>9</v>
      </c>
      <c r="C27">
        <v>1908</v>
      </c>
    </row>
    <row r="28" spans="1:3" x14ac:dyDescent="0.25">
      <c r="A28" s="2">
        <v>10</v>
      </c>
      <c r="B28">
        <v>10</v>
      </c>
      <c r="C28">
        <v>1909</v>
      </c>
    </row>
    <row r="29" spans="1:3" x14ac:dyDescent="0.25">
      <c r="A29" s="2">
        <v>11</v>
      </c>
      <c r="B29">
        <v>11</v>
      </c>
      <c r="C29">
        <v>1910</v>
      </c>
    </row>
    <row r="30" spans="1:3" x14ac:dyDescent="0.25">
      <c r="A30" s="2">
        <v>12</v>
      </c>
      <c r="B30">
        <v>12</v>
      </c>
      <c r="C30">
        <v>1911</v>
      </c>
    </row>
    <row r="31" spans="1:3" x14ac:dyDescent="0.25">
      <c r="A31" s="2">
        <v>13</v>
      </c>
      <c r="C31">
        <v>1912</v>
      </c>
    </row>
    <row r="32" spans="1:3" x14ac:dyDescent="0.25">
      <c r="A32" s="2">
        <v>14</v>
      </c>
      <c r="C32">
        <v>1913</v>
      </c>
    </row>
    <row r="33" spans="1:3" x14ac:dyDescent="0.25">
      <c r="A33" s="2">
        <v>15</v>
      </c>
      <c r="C33">
        <v>1914</v>
      </c>
    </row>
    <row r="34" spans="1:3" x14ac:dyDescent="0.25">
      <c r="A34" s="2">
        <v>16</v>
      </c>
      <c r="C34">
        <v>1915</v>
      </c>
    </row>
    <row r="35" spans="1:3" x14ac:dyDescent="0.25">
      <c r="A35" s="2">
        <v>17</v>
      </c>
      <c r="C35">
        <v>1916</v>
      </c>
    </row>
    <row r="36" spans="1:3" x14ac:dyDescent="0.25">
      <c r="A36" s="2">
        <v>18</v>
      </c>
      <c r="C36">
        <v>1917</v>
      </c>
    </row>
    <row r="37" spans="1:3" x14ac:dyDescent="0.25">
      <c r="A37" s="2">
        <v>19</v>
      </c>
      <c r="C37">
        <v>1918</v>
      </c>
    </row>
    <row r="38" spans="1:3" x14ac:dyDescent="0.25">
      <c r="A38" s="2">
        <v>20</v>
      </c>
      <c r="C38">
        <v>1919</v>
      </c>
    </row>
    <row r="39" spans="1:3" x14ac:dyDescent="0.25">
      <c r="A39" s="2">
        <v>21</v>
      </c>
      <c r="C39">
        <v>1920</v>
      </c>
    </row>
    <row r="40" spans="1:3" x14ac:dyDescent="0.25">
      <c r="A40" s="2">
        <v>22</v>
      </c>
      <c r="C40">
        <v>1921</v>
      </c>
    </row>
    <row r="41" spans="1:3" x14ac:dyDescent="0.25">
      <c r="A41" s="2">
        <v>23</v>
      </c>
      <c r="C41">
        <v>1922</v>
      </c>
    </row>
    <row r="42" spans="1:3" x14ac:dyDescent="0.25">
      <c r="A42" s="2">
        <v>24</v>
      </c>
      <c r="C42">
        <v>1923</v>
      </c>
    </row>
    <row r="43" spans="1:3" x14ac:dyDescent="0.25">
      <c r="A43" s="2">
        <v>25</v>
      </c>
      <c r="C43">
        <v>1924</v>
      </c>
    </row>
    <row r="44" spans="1:3" x14ac:dyDescent="0.25">
      <c r="A44" s="2">
        <v>26</v>
      </c>
      <c r="C44">
        <v>1925</v>
      </c>
    </row>
    <row r="45" spans="1:3" x14ac:dyDescent="0.25">
      <c r="A45" s="2">
        <v>27</v>
      </c>
      <c r="C45">
        <v>1926</v>
      </c>
    </row>
    <row r="46" spans="1:3" x14ac:dyDescent="0.25">
      <c r="A46" s="2">
        <v>28</v>
      </c>
      <c r="C46">
        <v>1927</v>
      </c>
    </row>
    <row r="47" spans="1:3" x14ac:dyDescent="0.25">
      <c r="A47" s="2">
        <v>29</v>
      </c>
      <c r="C47">
        <v>1928</v>
      </c>
    </row>
    <row r="48" spans="1:3" x14ac:dyDescent="0.25">
      <c r="A48">
        <v>30</v>
      </c>
      <c r="C48">
        <v>1929</v>
      </c>
    </row>
    <row r="49" spans="1:3" x14ac:dyDescent="0.25">
      <c r="A49">
        <v>31</v>
      </c>
      <c r="C49">
        <v>1930</v>
      </c>
    </row>
    <row r="50" spans="1:3" x14ac:dyDescent="0.25">
      <c r="C50">
        <v>1931</v>
      </c>
    </row>
    <row r="51" spans="1:3" x14ac:dyDescent="0.25">
      <c r="C51">
        <v>1932</v>
      </c>
    </row>
    <row r="52" spans="1:3" x14ac:dyDescent="0.25">
      <c r="C52">
        <v>1933</v>
      </c>
    </row>
    <row r="53" spans="1:3" x14ac:dyDescent="0.25">
      <c r="C53">
        <v>1934</v>
      </c>
    </row>
    <row r="54" spans="1:3" x14ac:dyDescent="0.25">
      <c r="C54">
        <v>1935</v>
      </c>
    </row>
    <row r="55" spans="1:3" x14ac:dyDescent="0.25">
      <c r="C55">
        <v>1936</v>
      </c>
    </row>
    <row r="56" spans="1:3" x14ac:dyDescent="0.25">
      <c r="C56">
        <v>1937</v>
      </c>
    </row>
    <row r="57" spans="1:3" x14ac:dyDescent="0.25">
      <c r="C57">
        <v>1938</v>
      </c>
    </row>
    <row r="58" spans="1:3" x14ac:dyDescent="0.25">
      <c r="C58">
        <v>1939</v>
      </c>
    </row>
    <row r="59" spans="1:3" x14ac:dyDescent="0.25">
      <c r="C59">
        <v>1940</v>
      </c>
    </row>
    <row r="60" spans="1:3" x14ac:dyDescent="0.25">
      <c r="C60">
        <v>1941</v>
      </c>
    </row>
    <row r="61" spans="1:3" x14ac:dyDescent="0.25">
      <c r="C61">
        <v>1942</v>
      </c>
    </row>
    <row r="62" spans="1:3" x14ac:dyDescent="0.25">
      <c r="C62">
        <v>1943</v>
      </c>
    </row>
    <row r="63" spans="1:3" x14ac:dyDescent="0.25">
      <c r="C63">
        <v>1944</v>
      </c>
    </row>
    <row r="64" spans="1:3" x14ac:dyDescent="0.25">
      <c r="C64">
        <v>1945</v>
      </c>
    </row>
    <row r="65" spans="3:3" x14ac:dyDescent="0.25">
      <c r="C65">
        <v>1946</v>
      </c>
    </row>
    <row r="66" spans="3:3" x14ac:dyDescent="0.25">
      <c r="C66">
        <v>1947</v>
      </c>
    </row>
    <row r="67" spans="3:3" x14ac:dyDescent="0.25">
      <c r="C67">
        <v>1948</v>
      </c>
    </row>
    <row r="68" spans="3:3" x14ac:dyDescent="0.25">
      <c r="C68">
        <v>1949</v>
      </c>
    </row>
    <row r="69" spans="3:3" x14ac:dyDescent="0.25">
      <c r="C69">
        <v>1950</v>
      </c>
    </row>
    <row r="70" spans="3:3" x14ac:dyDescent="0.25">
      <c r="C70">
        <v>1951</v>
      </c>
    </row>
    <row r="71" spans="3:3" x14ac:dyDescent="0.25">
      <c r="C71">
        <v>1952</v>
      </c>
    </row>
    <row r="72" spans="3:3" x14ac:dyDescent="0.25">
      <c r="C72">
        <v>1953</v>
      </c>
    </row>
    <row r="73" spans="3:3" x14ac:dyDescent="0.25">
      <c r="C73">
        <v>1954</v>
      </c>
    </row>
    <row r="74" spans="3:3" x14ac:dyDescent="0.25">
      <c r="C74">
        <v>1955</v>
      </c>
    </row>
    <row r="75" spans="3:3" x14ac:dyDescent="0.25">
      <c r="C75">
        <v>1956</v>
      </c>
    </row>
    <row r="76" spans="3:3" x14ac:dyDescent="0.25">
      <c r="C76">
        <v>1957</v>
      </c>
    </row>
    <row r="77" spans="3:3" x14ac:dyDescent="0.25">
      <c r="C77">
        <v>1958</v>
      </c>
    </row>
    <row r="78" spans="3:3" x14ac:dyDescent="0.25">
      <c r="C78">
        <v>1959</v>
      </c>
    </row>
    <row r="79" spans="3:3" x14ac:dyDescent="0.25">
      <c r="C79">
        <v>1960</v>
      </c>
    </row>
    <row r="80" spans="3:3" x14ac:dyDescent="0.25">
      <c r="C80">
        <v>1961</v>
      </c>
    </row>
    <row r="81" spans="3:3" x14ac:dyDescent="0.25">
      <c r="C81">
        <v>1962</v>
      </c>
    </row>
    <row r="82" spans="3:3" x14ac:dyDescent="0.25">
      <c r="C82">
        <v>1963</v>
      </c>
    </row>
    <row r="83" spans="3:3" x14ac:dyDescent="0.25">
      <c r="C83">
        <v>1964</v>
      </c>
    </row>
    <row r="84" spans="3:3" x14ac:dyDescent="0.25">
      <c r="C84">
        <v>1965</v>
      </c>
    </row>
    <row r="85" spans="3:3" x14ac:dyDescent="0.25">
      <c r="C85">
        <v>1966</v>
      </c>
    </row>
    <row r="86" spans="3:3" x14ac:dyDescent="0.25">
      <c r="C86">
        <v>1967</v>
      </c>
    </row>
    <row r="87" spans="3:3" x14ac:dyDescent="0.25">
      <c r="C87">
        <v>1968</v>
      </c>
    </row>
    <row r="88" spans="3:3" x14ac:dyDescent="0.25">
      <c r="C88">
        <v>1969</v>
      </c>
    </row>
    <row r="89" spans="3:3" x14ac:dyDescent="0.25">
      <c r="C89">
        <v>1970</v>
      </c>
    </row>
    <row r="90" spans="3:3" x14ac:dyDescent="0.25">
      <c r="C90">
        <v>1971</v>
      </c>
    </row>
    <row r="91" spans="3:3" x14ac:dyDescent="0.25">
      <c r="C91">
        <v>1972</v>
      </c>
    </row>
    <row r="92" spans="3:3" x14ac:dyDescent="0.25">
      <c r="C92">
        <v>1973</v>
      </c>
    </row>
    <row r="93" spans="3:3" x14ac:dyDescent="0.25">
      <c r="C93">
        <v>1974</v>
      </c>
    </row>
    <row r="94" spans="3:3" x14ac:dyDescent="0.25">
      <c r="C94">
        <v>1975</v>
      </c>
    </row>
    <row r="95" spans="3:3" x14ac:dyDescent="0.25">
      <c r="C95">
        <v>1976</v>
      </c>
    </row>
    <row r="96" spans="3:3" x14ac:dyDescent="0.25">
      <c r="C96">
        <v>1977</v>
      </c>
    </row>
    <row r="97" spans="3:3" x14ac:dyDescent="0.25">
      <c r="C97">
        <v>1978</v>
      </c>
    </row>
    <row r="98" spans="3:3" x14ac:dyDescent="0.25">
      <c r="C98">
        <v>1979</v>
      </c>
    </row>
    <row r="99" spans="3:3" x14ac:dyDescent="0.25">
      <c r="C99">
        <v>1980</v>
      </c>
    </row>
    <row r="100" spans="3:3" x14ac:dyDescent="0.25">
      <c r="C100">
        <v>1981</v>
      </c>
    </row>
    <row r="101" spans="3:3" x14ac:dyDescent="0.25">
      <c r="C101">
        <v>1982</v>
      </c>
    </row>
    <row r="102" spans="3:3" x14ac:dyDescent="0.25">
      <c r="C102">
        <v>1983</v>
      </c>
    </row>
    <row r="103" spans="3:3" x14ac:dyDescent="0.25">
      <c r="C103">
        <v>1984</v>
      </c>
    </row>
    <row r="104" spans="3:3" x14ac:dyDescent="0.25">
      <c r="C104">
        <v>1985</v>
      </c>
    </row>
    <row r="105" spans="3:3" x14ac:dyDescent="0.25">
      <c r="C105">
        <v>1986</v>
      </c>
    </row>
    <row r="106" spans="3:3" x14ac:dyDescent="0.25">
      <c r="C106">
        <v>1987</v>
      </c>
    </row>
    <row r="107" spans="3:3" x14ac:dyDescent="0.25">
      <c r="C107">
        <v>1988</v>
      </c>
    </row>
    <row r="108" spans="3:3" x14ac:dyDescent="0.25">
      <c r="C108">
        <v>1989</v>
      </c>
    </row>
    <row r="109" spans="3:3" x14ac:dyDescent="0.25">
      <c r="C109">
        <v>1990</v>
      </c>
    </row>
    <row r="110" spans="3:3" x14ac:dyDescent="0.25">
      <c r="C110">
        <v>1991</v>
      </c>
    </row>
    <row r="111" spans="3:3" x14ac:dyDescent="0.25">
      <c r="C111">
        <v>1992</v>
      </c>
    </row>
    <row r="112" spans="3:3" x14ac:dyDescent="0.25">
      <c r="C112">
        <v>1993</v>
      </c>
    </row>
    <row r="113" spans="3:3" x14ac:dyDescent="0.25">
      <c r="C113">
        <v>1994</v>
      </c>
    </row>
    <row r="114" spans="3:3" x14ac:dyDescent="0.25">
      <c r="C114">
        <v>1995</v>
      </c>
    </row>
    <row r="115" spans="3:3" x14ac:dyDescent="0.25">
      <c r="C115">
        <v>1996</v>
      </c>
    </row>
    <row r="116" spans="3:3" x14ac:dyDescent="0.25">
      <c r="C116">
        <v>1997</v>
      </c>
    </row>
    <row r="117" spans="3:3" x14ac:dyDescent="0.25">
      <c r="C117">
        <v>1998</v>
      </c>
    </row>
    <row r="118" spans="3:3" x14ac:dyDescent="0.25">
      <c r="C118">
        <v>1999</v>
      </c>
    </row>
    <row r="119" spans="3:3" x14ac:dyDescent="0.25">
      <c r="C119">
        <v>2000</v>
      </c>
    </row>
    <row r="120" spans="3:3" x14ac:dyDescent="0.25">
      <c r="C120">
        <v>2001</v>
      </c>
    </row>
    <row r="121" spans="3:3" x14ac:dyDescent="0.25">
      <c r="C121">
        <v>2002</v>
      </c>
    </row>
    <row r="122" spans="3:3" x14ac:dyDescent="0.25">
      <c r="C122">
        <v>2003</v>
      </c>
    </row>
    <row r="123" spans="3:3" x14ac:dyDescent="0.25">
      <c r="C123">
        <v>2004</v>
      </c>
    </row>
    <row r="124" spans="3:3" x14ac:dyDescent="0.25">
      <c r="C124">
        <v>2005</v>
      </c>
    </row>
    <row r="125" spans="3:3" x14ac:dyDescent="0.25">
      <c r="C125">
        <v>2006</v>
      </c>
    </row>
    <row r="126" spans="3:3" x14ac:dyDescent="0.25">
      <c r="C126">
        <v>2007</v>
      </c>
    </row>
    <row r="127" spans="3:3" x14ac:dyDescent="0.25">
      <c r="C127">
        <v>2008</v>
      </c>
    </row>
    <row r="128" spans="3:3" x14ac:dyDescent="0.25">
      <c r="C128">
        <v>2009</v>
      </c>
    </row>
    <row r="129" spans="3:3" x14ac:dyDescent="0.25">
      <c r="C129">
        <v>2010</v>
      </c>
    </row>
    <row r="130" spans="3:3" x14ac:dyDescent="0.25">
      <c r="C130">
        <v>2011</v>
      </c>
    </row>
    <row r="131" spans="3:3" x14ac:dyDescent="0.25">
      <c r="C131">
        <v>2012</v>
      </c>
    </row>
    <row r="132" spans="3:3" x14ac:dyDescent="0.25">
      <c r="C132">
        <v>2013</v>
      </c>
    </row>
    <row r="133" spans="3:3" x14ac:dyDescent="0.25">
      <c r="C133">
        <v>2014</v>
      </c>
    </row>
    <row r="134" spans="3:3" x14ac:dyDescent="0.25">
      <c r="C134">
        <v>2015</v>
      </c>
    </row>
    <row r="135" spans="3:3" x14ac:dyDescent="0.25">
      <c r="C135">
        <v>2016</v>
      </c>
    </row>
    <row r="136" spans="3:3" x14ac:dyDescent="0.25">
      <c r="C136">
        <v>2017</v>
      </c>
    </row>
    <row r="137" spans="3:3" x14ac:dyDescent="0.25">
      <c r="C137">
        <v>2018</v>
      </c>
    </row>
    <row r="138" spans="3:3" x14ac:dyDescent="0.25">
      <c r="C138">
        <v>2019</v>
      </c>
    </row>
    <row r="139" spans="3:3" x14ac:dyDescent="0.25">
      <c r="C139">
        <v>2020</v>
      </c>
    </row>
    <row r="140" spans="3:3" x14ac:dyDescent="0.25">
      <c r="C140">
        <v>2021</v>
      </c>
    </row>
    <row r="141" spans="3:3" x14ac:dyDescent="0.25">
      <c r="C141">
        <v>2022</v>
      </c>
    </row>
    <row r="142" spans="3:3" x14ac:dyDescent="0.25">
      <c r="C142">
        <v>2023</v>
      </c>
    </row>
    <row r="143" spans="3:3" x14ac:dyDescent="0.25">
      <c r="C143">
        <v>2024</v>
      </c>
    </row>
    <row r="144" spans="3:3" x14ac:dyDescent="0.25">
      <c r="C144">
        <v>2025</v>
      </c>
    </row>
    <row r="145" spans="3:3" x14ac:dyDescent="0.25">
      <c r="C145">
        <v>2026</v>
      </c>
    </row>
    <row r="146" spans="3:3" x14ac:dyDescent="0.25">
      <c r="C146">
        <v>2027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"/>
  <sheetViews>
    <sheetView workbookViewId="0">
      <selection activeCell="B14" sqref="B14"/>
    </sheetView>
  </sheetViews>
  <sheetFormatPr baseColWidth="10" defaultRowHeight="15" x14ac:dyDescent="0.25"/>
  <cols>
    <col min="3" max="34" width="3.28515625" customWidth="1"/>
  </cols>
  <sheetData>
    <row r="1" spans="1:34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  <c r="J1">
        <v>8</v>
      </c>
      <c r="K1">
        <v>9</v>
      </c>
      <c r="L1">
        <v>10</v>
      </c>
      <c r="M1">
        <v>11</v>
      </c>
      <c r="N1">
        <v>12</v>
      </c>
      <c r="O1">
        <v>13</v>
      </c>
      <c r="P1">
        <v>14</v>
      </c>
      <c r="Q1">
        <v>15</v>
      </c>
      <c r="R1">
        <v>16</v>
      </c>
      <c r="S1">
        <v>17</v>
      </c>
      <c r="T1">
        <v>18</v>
      </c>
      <c r="U1">
        <v>19</v>
      </c>
      <c r="V1">
        <v>20</v>
      </c>
      <c r="W1">
        <v>21</v>
      </c>
      <c r="X1">
        <v>22</v>
      </c>
      <c r="Y1">
        <v>23</v>
      </c>
      <c r="Z1">
        <v>24</v>
      </c>
      <c r="AA1">
        <v>25</v>
      </c>
      <c r="AB1">
        <v>26</v>
      </c>
      <c r="AC1">
        <v>27</v>
      </c>
      <c r="AD1">
        <v>28</v>
      </c>
      <c r="AE1">
        <v>29</v>
      </c>
      <c r="AF1">
        <v>30</v>
      </c>
      <c r="AG1">
        <v>31</v>
      </c>
      <c r="AH1">
        <v>32</v>
      </c>
    </row>
    <row r="2" spans="1:34" x14ac:dyDescent="0.25">
      <c r="A2" t="s">
        <v>42</v>
      </c>
      <c r="B2" t="str">
        <f>SUBSTITUTE(YOURDATA!D4," ","")</f>
        <v/>
      </c>
      <c r="C2" t="str">
        <f>MID($B2,C$1,1)</f>
        <v/>
      </c>
      <c r="D2" t="str">
        <f t="shared" ref="D2:AH4" si="0">MID($B2,D$1,1)</f>
        <v/>
      </c>
      <c r="E2" t="str">
        <f t="shared" si="0"/>
        <v/>
      </c>
      <c r="F2" t="str">
        <f t="shared" si="0"/>
        <v/>
      </c>
      <c r="G2" t="str">
        <f t="shared" si="0"/>
        <v/>
      </c>
      <c r="H2" t="str">
        <f t="shared" si="0"/>
        <v/>
      </c>
      <c r="I2" t="str">
        <f t="shared" si="0"/>
        <v/>
      </c>
      <c r="J2" t="str">
        <f t="shared" si="0"/>
        <v/>
      </c>
      <c r="K2" t="str">
        <f t="shared" si="0"/>
        <v/>
      </c>
      <c r="L2" t="str">
        <f t="shared" si="0"/>
        <v/>
      </c>
      <c r="M2" t="str">
        <f t="shared" si="0"/>
        <v/>
      </c>
      <c r="N2" t="str">
        <f t="shared" si="0"/>
        <v/>
      </c>
      <c r="O2" t="str">
        <f t="shared" si="0"/>
        <v/>
      </c>
      <c r="P2" t="str">
        <f t="shared" si="0"/>
        <v/>
      </c>
      <c r="Q2" t="str">
        <f t="shared" si="0"/>
        <v/>
      </c>
      <c r="R2" t="str">
        <f t="shared" si="0"/>
        <v/>
      </c>
      <c r="S2" t="str">
        <f t="shared" si="0"/>
        <v/>
      </c>
      <c r="T2" t="str">
        <f t="shared" si="0"/>
        <v/>
      </c>
      <c r="U2" t="str">
        <f t="shared" si="0"/>
        <v/>
      </c>
      <c r="V2" t="str">
        <f t="shared" si="0"/>
        <v/>
      </c>
      <c r="W2" t="str">
        <f t="shared" si="0"/>
        <v/>
      </c>
      <c r="X2" t="str">
        <f t="shared" si="0"/>
        <v/>
      </c>
      <c r="Y2" t="str">
        <f t="shared" si="0"/>
        <v/>
      </c>
      <c r="Z2" t="str">
        <f t="shared" si="0"/>
        <v/>
      </c>
      <c r="AA2" t="str">
        <f t="shared" si="0"/>
        <v/>
      </c>
      <c r="AB2" t="str">
        <f t="shared" si="0"/>
        <v/>
      </c>
      <c r="AC2" t="str">
        <f t="shared" si="0"/>
        <v/>
      </c>
      <c r="AD2" t="str">
        <f t="shared" si="0"/>
        <v/>
      </c>
      <c r="AE2" t="str">
        <f t="shared" si="0"/>
        <v/>
      </c>
      <c r="AF2" t="str">
        <f t="shared" si="0"/>
        <v/>
      </c>
      <c r="AG2" t="str">
        <f t="shared" si="0"/>
        <v/>
      </c>
      <c r="AH2" t="str">
        <f t="shared" si="0"/>
        <v/>
      </c>
    </row>
    <row r="3" spans="1:34" x14ac:dyDescent="0.25">
      <c r="A3" t="str">
        <f>IF(LEN(B2)&gt;1,B3,"ERROR")</f>
        <v>ERROR</v>
      </c>
      <c r="B3" t="str">
        <f>IF(COUNTIF(C3:AH3,1)=32,"OK","ERROR")</f>
        <v>OK</v>
      </c>
      <c r="C3">
        <f>IF(C2="",1,IF(ISERROR(VLOOKUP(C2,CHARSCHK!$B$2:$B$41,1,FALSE)),0,1))</f>
        <v>1</v>
      </c>
      <c r="D3">
        <f>IF(D2="",1,IF(ISERROR(VLOOKUP(D2,CHARSCHK!$B$2:$B$41,1,FALSE)),0,1))</f>
        <v>1</v>
      </c>
      <c r="E3">
        <f>IF(E2="",1,IF(ISERROR(VLOOKUP(E2,CHARSCHK!$B$2:$B$41,1,FALSE)),0,1))</f>
        <v>1</v>
      </c>
      <c r="F3">
        <f>IF(F2="",1,IF(ISERROR(VLOOKUP(F2,CHARSCHK!$B$2:$B$41,1,FALSE)),0,1))</f>
        <v>1</v>
      </c>
      <c r="G3">
        <f>IF(G2="",1,IF(ISERROR(VLOOKUP(G2,CHARSCHK!$B$2:$B$41,1,FALSE)),0,1))</f>
        <v>1</v>
      </c>
      <c r="H3">
        <f>IF(H2="",1,IF(ISERROR(VLOOKUP(H2,CHARSCHK!$B$2:$B$41,1,FALSE)),0,1))</f>
        <v>1</v>
      </c>
      <c r="I3">
        <f>IF(I2="",1,IF(ISERROR(VLOOKUP(I2,CHARSCHK!$B$2:$B$41,1,FALSE)),0,1))</f>
        <v>1</v>
      </c>
      <c r="J3">
        <f>IF(J2="",1,IF(ISERROR(VLOOKUP(J2,CHARSCHK!$B$2:$B$41,1,FALSE)),0,1))</f>
        <v>1</v>
      </c>
      <c r="K3">
        <f>IF(K2="",1,IF(ISERROR(VLOOKUP(K2,CHARSCHK!$B$2:$B$41,1,FALSE)),0,1))</f>
        <v>1</v>
      </c>
      <c r="L3">
        <f>IF(L2="",1,IF(ISERROR(VLOOKUP(L2,CHARSCHK!$B$2:$B$41,1,FALSE)),0,1))</f>
        <v>1</v>
      </c>
      <c r="M3">
        <f>IF(M2="",1,IF(ISERROR(VLOOKUP(M2,CHARSCHK!$B$2:$B$41,1,FALSE)),0,1))</f>
        <v>1</v>
      </c>
      <c r="N3">
        <f>IF(N2="",1,IF(ISERROR(VLOOKUP(N2,CHARSCHK!$B$2:$B$41,1,FALSE)),0,1))</f>
        <v>1</v>
      </c>
      <c r="O3">
        <f>IF(O2="",1,IF(ISERROR(VLOOKUP(O2,CHARSCHK!$B$2:$B$41,1,FALSE)),0,1))</f>
        <v>1</v>
      </c>
      <c r="P3">
        <f>IF(P2="",1,IF(ISERROR(VLOOKUP(P2,CHARSCHK!$B$2:$B$41,1,FALSE)),0,1))</f>
        <v>1</v>
      </c>
      <c r="Q3">
        <f>IF(Q2="",1,IF(ISERROR(VLOOKUP(Q2,CHARSCHK!$B$2:$B$41,1,FALSE)),0,1))</f>
        <v>1</v>
      </c>
      <c r="R3">
        <f>IF(R2="",1,IF(ISERROR(VLOOKUP(R2,CHARSCHK!$B$2:$B$41,1,FALSE)),0,1))</f>
        <v>1</v>
      </c>
      <c r="S3">
        <f>IF(S2="",1,IF(ISERROR(VLOOKUP(S2,CHARSCHK!$B$2:$B$41,1,FALSE)),0,1))</f>
        <v>1</v>
      </c>
      <c r="T3">
        <f>IF(T2="",1,IF(ISERROR(VLOOKUP(T2,CHARSCHK!$B$2:$B$41,1,FALSE)),0,1))</f>
        <v>1</v>
      </c>
      <c r="U3">
        <f>IF(U2="",1,IF(ISERROR(VLOOKUP(U2,CHARSCHK!$B$2:$B$41,1,FALSE)),0,1))</f>
        <v>1</v>
      </c>
      <c r="V3">
        <f>IF(V2="",1,IF(ISERROR(VLOOKUP(V2,CHARSCHK!$B$2:$B$41,1,FALSE)),0,1))</f>
        <v>1</v>
      </c>
      <c r="W3">
        <f>IF(W2="",1,IF(ISERROR(VLOOKUP(W2,CHARSCHK!$B$2:$B$41,1,FALSE)),0,1))</f>
        <v>1</v>
      </c>
      <c r="X3">
        <f>IF(X2="",1,IF(ISERROR(VLOOKUP(X2,CHARSCHK!$B$2:$B$41,1,FALSE)),0,1))</f>
        <v>1</v>
      </c>
      <c r="Y3">
        <f>IF(Y2="",1,IF(ISERROR(VLOOKUP(Y2,CHARSCHK!$B$2:$B$41,1,FALSE)),0,1))</f>
        <v>1</v>
      </c>
      <c r="Z3">
        <f>IF(Z2="",1,IF(ISERROR(VLOOKUP(Z2,CHARSCHK!$B$2:$B$41,1,FALSE)),0,1))</f>
        <v>1</v>
      </c>
      <c r="AA3">
        <f>IF(AA2="",1,IF(ISERROR(VLOOKUP(AA2,CHARSCHK!$B$2:$B$41,1,FALSE)),0,1))</f>
        <v>1</v>
      </c>
      <c r="AB3">
        <f>IF(AB2="",1,IF(ISERROR(VLOOKUP(AB2,CHARSCHK!$B$2:$B$41,1,FALSE)),0,1))</f>
        <v>1</v>
      </c>
      <c r="AC3">
        <f>IF(AC2="",1,IF(ISERROR(VLOOKUP(AC2,CHARSCHK!$B$2:$B$41,1,FALSE)),0,1))</f>
        <v>1</v>
      </c>
      <c r="AD3">
        <f>IF(AD2="",1,IF(ISERROR(VLOOKUP(AD2,CHARSCHK!$B$2:$B$41,1,FALSE)),0,1))</f>
        <v>1</v>
      </c>
      <c r="AE3">
        <f>IF(AE2="",1,IF(ISERROR(VLOOKUP(AE2,CHARSCHK!$B$2:$B$41,1,FALSE)),0,1))</f>
        <v>1</v>
      </c>
      <c r="AF3">
        <f>IF(AF2="",1,IF(ISERROR(VLOOKUP(AF2,CHARSCHK!$B$2:$B$41,1,FALSE)),0,1))</f>
        <v>1</v>
      </c>
      <c r="AG3">
        <f>IF(AG2="",1,IF(ISERROR(VLOOKUP(AG2,CHARSCHK!$B$2:$B$41,1,FALSE)),0,1))</f>
        <v>1</v>
      </c>
      <c r="AH3">
        <f>IF(AH2="",1,IF(ISERROR(VLOOKUP(AH2,CHARSCHK!$B$2:$B$41,1,FALSE)),0,1))</f>
        <v>1</v>
      </c>
    </row>
    <row r="4" spans="1:34" x14ac:dyDescent="0.25">
      <c r="A4" t="s">
        <v>43</v>
      </c>
      <c r="B4" t="str">
        <f>SUBSTITUTE(YOURDATA!D6," ","")</f>
        <v/>
      </c>
      <c r="C4" t="str">
        <f>MID($B4,C$1,1)</f>
        <v/>
      </c>
      <c r="D4" t="str">
        <f t="shared" si="0"/>
        <v/>
      </c>
      <c r="E4" t="str">
        <f t="shared" si="0"/>
        <v/>
      </c>
      <c r="F4" t="str">
        <f t="shared" si="0"/>
        <v/>
      </c>
      <c r="G4" t="str">
        <f t="shared" si="0"/>
        <v/>
      </c>
      <c r="H4" t="str">
        <f t="shared" si="0"/>
        <v/>
      </c>
      <c r="I4" t="str">
        <f t="shared" si="0"/>
        <v/>
      </c>
      <c r="J4" t="str">
        <f t="shared" si="0"/>
        <v/>
      </c>
      <c r="K4" t="str">
        <f t="shared" si="0"/>
        <v/>
      </c>
      <c r="L4" t="str">
        <f t="shared" si="0"/>
        <v/>
      </c>
      <c r="M4" t="str">
        <f t="shared" si="0"/>
        <v/>
      </c>
      <c r="N4" t="str">
        <f t="shared" si="0"/>
        <v/>
      </c>
      <c r="O4" t="str">
        <f t="shared" si="0"/>
        <v/>
      </c>
      <c r="P4" t="str">
        <f t="shared" si="0"/>
        <v/>
      </c>
      <c r="Q4" t="str">
        <f t="shared" si="0"/>
        <v/>
      </c>
      <c r="R4" t="str">
        <f t="shared" si="0"/>
        <v/>
      </c>
      <c r="S4" t="str">
        <f t="shared" si="0"/>
        <v/>
      </c>
      <c r="T4" t="str">
        <f t="shared" si="0"/>
        <v/>
      </c>
      <c r="U4" t="str">
        <f t="shared" si="0"/>
        <v/>
      </c>
      <c r="V4" t="str">
        <f t="shared" si="0"/>
        <v/>
      </c>
      <c r="W4" t="str">
        <f t="shared" si="0"/>
        <v/>
      </c>
      <c r="X4" t="str">
        <f t="shared" si="0"/>
        <v/>
      </c>
      <c r="Y4" t="str">
        <f t="shared" si="0"/>
        <v/>
      </c>
      <c r="Z4" t="str">
        <f t="shared" si="0"/>
        <v/>
      </c>
      <c r="AA4" t="str">
        <f t="shared" si="0"/>
        <v/>
      </c>
      <c r="AB4" t="str">
        <f t="shared" si="0"/>
        <v/>
      </c>
      <c r="AC4" t="str">
        <f t="shared" si="0"/>
        <v/>
      </c>
      <c r="AD4" t="str">
        <f t="shared" si="0"/>
        <v/>
      </c>
      <c r="AE4" t="str">
        <f t="shared" si="0"/>
        <v/>
      </c>
      <c r="AF4" t="str">
        <f t="shared" si="0"/>
        <v/>
      </c>
      <c r="AG4" t="str">
        <f t="shared" si="0"/>
        <v/>
      </c>
      <c r="AH4" t="str">
        <f t="shared" si="0"/>
        <v/>
      </c>
    </row>
    <row r="5" spans="1:34" x14ac:dyDescent="0.25">
      <c r="A5" t="str">
        <f>IF(LEN(B4)&gt;1,B5,"ERROR")</f>
        <v>ERROR</v>
      </c>
      <c r="B5" t="str">
        <f>IF(COUNTIF(C5:AH5,1)=32,"OK","ERROR")</f>
        <v>OK</v>
      </c>
      <c r="C5">
        <f>IF(C4="",1,IF(ISERROR(VLOOKUP(C4,CHARSCHK!$C$2:$C$41,1,FALSE)),0,1))</f>
        <v>1</v>
      </c>
      <c r="D5">
        <f>IF(D4="",1,IF(ISERROR(VLOOKUP(D4,CHARSCHK!$C$2:$C$41,1,FALSE)),0,1))</f>
        <v>1</v>
      </c>
      <c r="E5">
        <f>IF(E4="",1,IF(ISERROR(VLOOKUP(E4,CHARSCHK!$C$2:$C$41,1,FALSE)),0,1))</f>
        <v>1</v>
      </c>
      <c r="F5">
        <f>IF(F4="",1,IF(ISERROR(VLOOKUP(F4,CHARSCHK!$C$2:$C$41,1,FALSE)),0,1))</f>
        <v>1</v>
      </c>
      <c r="G5">
        <f>IF(G4="",1,IF(ISERROR(VLOOKUP(G4,CHARSCHK!$C$2:$C$41,1,FALSE)),0,1))</f>
        <v>1</v>
      </c>
      <c r="H5">
        <f>IF(H4="",1,IF(ISERROR(VLOOKUP(H4,CHARSCHK!$C$2:$C$41,1,FALSE)),0,1))</f>
        <v>1</v>
      </c>
      <c r="I5">
        <f>IF(I4="",1,IF(ISERROR(VLOOKUP(I4,CHARSCHK!$C$2:$C$41,1,FALSE)),0,1))</f>
        <v>1</v>
      </c>
      <c r="J5">
        <f>IF(J4="",1,IF(ISERROR(VLOOKUP(J4,CHARSCHK!$C$2:$C$41,1,FALSE)),0,1))</f>
        <v>1</v>
      </c>
      <c r="K5">
        <f>IF(K4="",1,IF(ISERROR(VLOOKUP(K4,CHARSCHK!$C$2:$C$41,1,FALSE)),0,1))</f>
        <v>1</v>
      </c>
      <c r="L5">
        <f>IF(L4="",1,IF(ISERROR(VLOOKUP(L4,CHARSCHK!$C$2:$C$41,1,FALSE)),0,1))</f>
        <v>1</v>
      </c>
      <c r="M5">
        <f>IF(M4="",1,IF(ISERROR(VLOOKUP(M4,CHARSCHK!$C$2:$C$41,1,FALSE)),0,1))</f>
        <v>1</v>
      </c>
      <c r="N5">
        <f>IF(N4="",1,IF(ISERROR(VLOOKUP(N4,CHARSCHK!$C$2:$C$41,1,FALSE)),0,1))</f>
        <v>1</v>
      </c>
      <c r="O5">
        <f>IF(O4="",1,IF(ISERROR(VLOOKUP(O4,CHARSCHK!$C$2:$C$41,1,FALSE)),0,1))</f>
        <v>1</v>
      </c>
      <c r="P5">
        <f>IF(P4="",1,IF(ISERROR(VLOOKUP(P4,CHARSCHK!$C$2:$C$41,1,FALSE)),0,1))</f>
        <v>1</v>
      </c>
      <c r="Q5">
        <f>IF(Q4="",1,IF(ISERROR(VLOOKUP(Q4,CHARSCHK!$C$2:$C$41,1,FALSE)),0,1))</f>
        <v>1</v>
      </c>
      <c r="R5">
        <f>IF(R4="",1,IF(ISERROR(VLOOKUP(R4,CHARSCHK!$C$2:$C$41,1,FALSE)),0,1))</f>
        <v>1</v>
      </c>
      <c r="S5">
        <f>IF(S4="",1,IF(ISERROR(VLOOKUP(S4,CHARSCHK!$C$2:$C$41,1,FALSE)),0,1))</f>
        <v>1</v>
      </c>
      <c r="T5">
        <f>IF(T4="",1,IF(ISERROR(VLOOKUP(T4,CHARSCHK!$C$2:$C$41,1,FALSE)),0,1))</f>
        <v>1</v>
      </c>
      <c r="U5">
        <f>IF(U4="",1,IF(ISERROR(VLOOKUP(U4,CHARSCHK!$C$2:$C$41,1,FALSE)),0,1))</f>
        <v>1</v>
      </c>
      <c r="V5">
        <f>IF(V4="",1,IF(ISERROR(VLOOKUP(V4,CHARSCHK!$C$2:$C$41,1,FALSE)),0,1))</f>
        <v>1</v>
      </c>
      <c r="W5">
        <f>IF(W4="",1,IF(ISERROR(VLOOKUP(W4,CHARSCHK!$C$2:$C$41,1,FALSE)),0,1))</f>
        <v>1</v>
      </c>
      <c r="X5">
        <f>IF(X4="",1,IF(ISERROR(VLOOKUP(X4,CHARSCHK!$C$2:$C$41,1,FALSE)),0,1))</f>
        <v>1</v>
      </c>
      <c r="Y5">
        <f>IF(Y4="",1,IF(ISERROR(VLOOKUP(Y4,CHARSCHK!$C$2:$C$41,1,FALSE)),0,1))</f>
        <v>1</v>
      </c>
      <c r="Z5">
        <f>IF(Z4="",1,IF(ISERROR(VLOOKUP(Z4,CHARSCHK!$C$2:$C$41,1,FALSE)),0,1))</f>
        <v>1</v>
      </c>
      <c r="AA5">
        <f>IF(AA4="",1,IF(ISERROR(VLOOKUP(AA4,CHARSCHK!$C$2:$C$41,1,FALSE)),0,1))</f>
        <v>1</v>
      </c>
      <c r="AB5">
        <f>IF(AB4="",1,IF(ISERROR(VLOOKUP(AB4,CHARSCHK!$C$2:$C$41,1,FALSE)),0,1))</f>
        <v>1</v>
      </c>
      <c r="AC5">
        <f>IF(AC4="",1,IF(ISERROR(VLOOKUP(AC4,CHARSCHK!$C$2:$C$41,1,FALSE)),0,1))</f>
        <v>1</v>
      </c>
      <c r="AD5">
        <f>IF(AD4="",1,IF(ISERROR(VLOOKUP(AD4,CHARSCHK!$C$2:$C$41,1,FALSE)),0,1))</f>
        <v>1</v>
      </c>
      <c r="AE5">
        <f>IF(AE4="",1,IF(ISERROR(VLOOKUP(AE4,CHARSCHK!$C$2:$C$41,1,FALSE)),0,1))</f>
        <v>1</v>
      </c>
      <c r="AF5">
        <f>IF(AF4="",1,IF(ISERROR(VLOOKUP(AF4,CHARSCHK!$C$2:$C$41,1,FALSE)),0,1))</f>
        <v>1</v>
      </c>
      <c r="AG5">
        <f>IF(AG4="",1,IF(ISERROR(VLOOKUP(AG4,CHARSCHK!$C$2:$C$41,1,FALSE)),0,1))</f>
        <v>1</v>
      </c>
      <c r="AH5">
        <f>IF(AH4="",1,IF(ISERROR(VLOOKUP(AH4,CHARSCHK!$C$2:$C$41,1,FALSE)),0,1))</f>
        <v>1</v>
      </c>
    </row>
    <row r="6" spans="1:34" x14ac:dyDescent="0.25">
      <c r="A6" t="str">
        <f>SUBSTITUTE(YOURDATA!D10," ","")</f>
        <v/>
      </c>
      <c r="B6" t="str">
        <f>IF(ISERROR(FIND("@",A6,1)),"ERROR",IF(AND(A8="OK",A10="OK"),"OK","ERROR"))</f>
        <v>ERROR</v>
      </c>
    </row>
    <row r="7" spans="1:34" x14ac:dyDescent="0.25">
      <c r="A7" t="s">
        <v>80</v>
      </c>
      <c r="B7" t="e">
        <f>LEFT(A6,FIND("@",A6)-1)</f>
        <v>#VALUE!</v>
      </c>
      <c r="C7" t="e">
        <f>MID($B7,C$1,1)</f>
        <v>#VALUE!</v>
      </c>
      <c r="D7" t="e">
        <f t="shared" ref="D7:AH7" si="1">MID($B7,D$1,1)</f>
        <v>#VALUE!</v>
      </c>
      <c r="E7" t="e">
        <f t="shared" si="1"/>
        <v>#VALUE!</v>
      </c>
      <c r="F7" t="e">
        <f t="shared" si="1"/>
        <v>#VALUE!</v>
      </c>
      <c r="G7" t="e">
        <f t="shared" si="1"/>
        <v>#VALUE!</v>
      </c>
      <c r="H7" t="e">
        <f t="shared" si="1"/>
        <v>#VALUE!</v>
      </c>
      <c r="I7" t="e">
        <f t="shared" si="1"/>
        <v>#VALUE!</v>
      </c>
      <c r="J7" t="e">
        <f t="shared" si="1"/>
        <v>#VALUE!</v>
      </c>
      <c r="K7" t="e">
        <f t="shared" si="1"/>
        <v>#VALUE!</v>
      </c>
      <c r="L7" t="e">
        <f t="shared" si="1"/>
        <v>#VALUE!</v>
      </c>
      <c r="M7" t="e">
        <f t="shared" si="1"/>
        <v>#VALUE!</v>
      </c>
      <c r="N7" t="e">
        <f t="shared" si="1"/>
        <v>#VALUE!</v>
      </c>
      <c r="O7" t="e">
        <f t="shared" si="1"/>
        <v>#VALUE!</v>
      </c>
      <c r="P7" t="e">
        <f t="shared" si="1"/>
        <v>#VALUE!</v>
      </c>
      <c r="Q7" t="e">
        <f t="shared" si="1"/>
        <v>#VALUE!</v>
      </c>
      <c r="R7" t="e">
        <f t="shared" si="1"/>
        <v>#VALUE!</v>
      </c>
      <c r="S7" t="e">
        <f t="shared" si="1"/>
        <v>#VALUE!</v>
      </c>
      <c r="T7" t="e">
        <f t="shared" si="1"/>
        <v>#VALUE!</v>
      </c>
      <c r="U7" t="e">
        <f t="shared" si="1"/>
        <v>#VALUE!</v>
      </c>
      <c r="V7" t="e">
        <f t="shared" si="1"/>
        <v>#VALUE!</v>
      </c>
      <c r="W7" t="e">
        <f t="shared" si="1"/>
        <v>#VALUE!</v>
      </c>
      <c r="X7" t="e">
        <f t="shared" si="1"/>
        <v>#VALUE!</v>
      </c>
      <c r="Y7" t="e">
        <f t="shared" si="1"/>
        <v>#VALUE!</v>
      </c>
      <c r="Z7" t="e">
        <f t="shared" si="1"/>
        <v>#VALUE!</v>
      </c>
      <c r="AA7" t="e">
        <f t="shared" si="1"/>
        <v>#VALUE!</v>
      </c>
      <c r="AB7" t="e">
        <f t="shared" si="1"/>
        <v>#VALUE!</v>
      </c>
      <c r="AC7" t="e">
        <f t="shared" si="1"/>
        <v>#VALUE!</v>
      </c>
      <c r="AD7" t="e">
        <f t="shared" si="1"/>
        <v>#VALUE!</v>
      </c>
      <c r="AE7" t="e">
        <f t="shared" si="1"/>
        <v>#VALUE!</v>
      </c>
      <c r="AF7" t="e">
        <f t="shared" si="1"/>
        <v>#VALUE!</v>
      </c>
      <c r="AG7" t="e">
        <f t="shared" si="1"/>
        <v>#VALUE!</v>
      </c>
      <c r="AH7" t="e">
        <f t="shared" si="1"/>
        <v>#VALUE!</v>
      </c>
    </row>
    <row r="8" spans="1:34" x14ac:dyDescent="0.25">
      <c r="A8" t="e">
        <f>IF(LEN(B7)&gt;1,B8,"ERROR")</f>
        <v>#VALUE!</v>
      </c>
      <c r="B8" t="str">
        <f>IF(COUNTIF(C8:AH8,1)=32,"OK","ERROR")</f>
        <v>ERROR</v>
      </c>
      <c r="C8" t="e">
        <f>IF(C7="",1,IF(ISERROR(VLOOKUP(C7,CHARSCHK!$D$2:$D$41,1,FALSE)),0,1))</f>
        <v>#VALUE!</v>
      </c>
      <c r="D8" t="e">
        <f>IF(D7="",1,IF(ISERROR(VLOOKUP(D7,CHARSCHK!$D$2:$D$41,1,FALSE)),0,1))</f>
        <v>#VALUE!</v>
      </c>
      <c r="E8" t="e">
        <f>IF(E7="",1,IF(ISERROR(VLOOKUP(E7,CHARSCHK!$D$2:$D$41,1,FALSE)),0,1))</f>
        <v>#VALUE!</v>
      </c>
      <c r="F8" t="e">
        <f>IF(F7="",1,IF(ISERROR(VLOOKUP(F7,CHARSCHK!$D$2:$D$41,1,FALSE)),0,1))</f>
        <v>#VALUE!</v>
      </c>
      <c r="G8" t="e">
        <f>IF(G7="",1,IF(ISERROR(VLOOKUP(G7,CHARSCHK!$D$2:$D$41,1,FALSE)),0,1))</f>
        <v>#VALUE!</v>
      </c>
      <c r="H8" t="e">
        <f>IF(H7="",1,IF(ISERROR(VLOOKUP(H7,CHARSCHK!$D$2:$D$41,1,FALSE)),0,1))</f>
        <v>#VALUE!</v>
      </c>
      <c r="I8" t="e">
        <f>IF(I7="",1,IF(ISERROR(VLOOKUP(I7,CHARSCHK!$D$2:$D$41,1,FALSE)),0,1))</f>
        <v>#VALUE!</v>
      </c>
      <c r="J8" t="e">
        <f>IF(J7="",1,IF(ISERROR(VLOOKUP(J7,CHARSCHK!$D$2:$D$41,1,FALSE)),0,1))</f>
        <v>#VALUE!</v>
      </c>
      <c r="K8" t="e">
        <f>IF(K7="",1,IF(ISERROR(VLOOKUP(K7,CHARSCHK!$D$2:$D$41,1,FALSE)),0,1))</f>
        <v>#VALUE!</v>
      </c>
      <c r="L8" t="e">
        <f>IF(L7="",1,IF(ISERROR(VLOOKUP(L7,CHARSCHK!$D$2:$D$41,1,FALSE)),0,1))</f>
        <v>#VALUE!</v>
      </c>
      <c r="M8" t="e">
        <f>IF(M7="",1,IF(ISERROR(VLOOKUP(M7,CHARSCHK!$D$2:$D$41,1,FALSE)),0,1))</f>
        <v>#VALUE!</v>
      </c>
      <c r="N8" t="e">
        <f>IF(N7="",1,IF(ISERROR(VLOOKUP(N7,CHARSCHK!$D$2:$D$41,1,FALSE)),0,1))</f>
        <v>#VALUE!</v>
      </c>
      <c r="O8" t="e">
        <f>IF(O7="",1,IF(ISERROR(VLOOKUP(O7,CHARSCHK!$D$2:$D$41,1,FALSE)),0,1))</f>
        <v>#VALUE!</v>
      </c>
      <c r="P8" t="e">
        <f>IF(P7="",1,IF(ISERROR(VLOOKUP(P7,CHARSCHK!$D$2:$D$41,1,FALSE)),0,1))</f>
        <v>#VALUE!</v>
      </c>
      <c r="Q8" t="e">
        <f>IF(Q7="",1,IF(ISERROR(VLOOKUP(Q7,CHARSCHK!$D$2:$D$41,1,FALSE)),0,1))</f>
        <v>#VALUE!</v>
      </c>
      <c r="R8" t="e">
        <f>IF(R7="",1,IF(ISERROR(VLOOKUP(R7,CHARSCHK!$D$2:$D$41,1,FALSE)),0,1))</f>
        <v>#VALUE!</v>
      </c>
      <c r="S8" t="e">
        <f>IF(S7="",1,IF(ISERROR(VLOOKUP(S7,CHARSCHK!$D$2:$D$41,1,FALSE)),0,1))</f>
        <v>#VALUE!</v>
      </c>
      <c r="T8" t="e">
        <f>IF(T7="",1,IF(ISERROR(VLOOKUP(T7,CHARSCHK!$D$2:$D$41,1,FALSE)),0,1))</f>
        <v>#VALUE!</v>
      </c>
      <c r="U8" t="e">
        <f>IF(U7="",1,IF(ISERROR(VLOOKUP(U7,CHARSCHK!$D$2:$D$41,1,FALSE)),0,1))</f>
        <v>#VALUE!</v>
      </c>
      <c r="V8" t="e">
        <f>IF(V7="",1,IF(ISERROR(VLOOKUP(V7,CHARSCHK!$D$2:$D$41,1,FALSE)),0,1))</f>
        <v>#VALUE!</v>
      </c>
      <c r="W8" t="e">
        <f>IF(W7="",1,IF(ISERROR(VLOOKUP(W7,CHARSCHK!$D$2:$D$41,1,FALSE)),0,1))</f>
        <v>#VALUE!</v>
      </c>
      <c r="X8" t="e">
        <f>IF(X7="",1,IF(ISERROR(VLOOKUP(X7,CHARSCHK!$D$2:$D$41,1,FALSE)),0,1))</f>
        <v>#VALUE!</v>
      </c>
      <c r="Y8" t="e">
        <f>IF(Y7="",1,IF(ISERROR(VLOOKUP(Y7,CHARSCHK!$D$2:$D$41,1,FALSE)),0,1))</f>
        <v>#VALUE!</v>
      </c>
      <c r="Z8" t="e">
        <f>IF(Z7="",1,IF(ISERROR(VLOOKUP(Z7,CHARSCHK!$D$2:$D$41,1,FALSE)),0,1))</f>
        <v>#VALUE!</v>
      </c>
      <c r="AA8" t="e">
        <f>IF(AA7="",1,IF(ISERROR(VLOOKUP(AA7,CHARSCHK!$D$2:$D$41,1,FALSE)),0,1))</f>
        <v>#VALUE!</v>
      </c>
      <c r="AB8" t="e">
        <f>IF(AB7="",1,IF(ISERROR(VLOOKUP(AB7,CHARSCHK!$D$2:$D$41,1,FALSE)),0,1))</f>
        <v>#VALUE!</v>
      </c>
      <c r="AC8" t="e">
        <f>IF(AC7="",1,IF(ISERROR(VLOOKUP(AC7,CHARSCHK!$D$2:$D$41,1,FALSE)),0,1))</f>
        <v>#VALUE!</v>
      </c>
      <c r="AD8" t="e">
        <f>IF(AD7="",1,IF(ISERROR(VLOOKUP(AD7,CHARSCHK!$D$2:$D$41,1,FALSE)),0,1))</f>
        <v>#VALUE!</v>
      </c>
      <c r="AE8" t="e">
        <f>IF(AE7="",1,IF(ISERROR(VLOOKUP(AE7,CHARSCHK!$D$2:$D$41,1,FALSE)),0,1))</f>
        <v>#VALUE!</v>
      </c>
      <c r="AF8" t="e">
        <f>IF(AF7="",1,IF(ISERROR(VLOOKUP(AF7,CHARSCHK!$D$2:$D$41,1,FALSE)),0,1))</f>
        <v>#VALUE!</v>
      </c>
      <c r="AG8" t="e">
        <f>IF(AG7="",1,IF(ISERROR(VLOOKUP(AG7,CHARSCHK!$D$2:$D$41,1,FALSE)),0,1))</f>
        <v>#VALUE!</v>
      </c>
      <c r="AH8" t="e">
        <f>IF(AH7="",1,IF(ISERROR(VLOOKUP(AH7,CHARSCHK!$D$2:$D$41,1,FALSE)),0,1))</f>
        <v>#VALUE!</v>
      </c>
    </row>
    <row r="9" spans="1:34" x14ac:dyDescent="0.25">
      <c r="A9" t="s">
        <v>81</v>
      </c>
      <c r="B9" t="e">
        <f>RIGHT(A6,LEN(A6)-LEN(B7)-1)</f>
        <v>#VALUE!</v>
      </c>
      <c r="C9" t="e">
        <f>MID($B9,C$1,1)</f>
        <v>#VALUE!</v>
      </c>
      <c r="D9" t="e">
        <f t="shared" ref="D9:AH9" si="2">MID($B9,D$1,1)</f>
        <v>#VALUE!</v>
      </c>
      <c r="E9" t="e">
        <f t="shared" si="2"/>
        <v>#VALUE!</v>
      </c>
      <c r="F9" t="e">
        <f t="shared" si="2"/>
        <v>#VALUE!</v>
      </c>
      <c r="G9" t="e">
        <f t="shared" si="2"/>
        <v>#VALUE!</v>
      </c>
      <c r="H9" t="e">
        <f t="shared" si="2"/>
        <v>#VALUE!</v>
      </c>
      <c r="I9" t="e">
        <f t="shared" si="2"/>
        <v>#VALUE!</v>
      </c>
      <c r="J9" t="e">
        <f t="shared" si="2"/>
        <v>#VALUE!</v>
      </c>
      <c r="K9" t="e">
        <f t="shared" si="2"/>
        <v>#VALUE!</v>
      </c>
      <c r="L9" t="e">
        <f t="shared" si="2"/>
        <v>#VALUE!</v>
      </c>
      <c r="M9" t="e">
        <f t="shared" si="2"/>
        <v>#VALUE!</v>
      </c>
      <c r="N9" t="e">
        <f t="shared" si="2"/>
        <v>#VALUE!</v>
      </c>
      <c r="O9" t="e">
        <f t="shared" si="2"/>
        <v>#VALUE!</v>
      </c>
      <c r="P9" t="e">
        <f t="shared" si="2"/>
        <v>#VALUE!</v>
      </c>
      <c r="Q9" t="e">
        <f t="shared" si="2"/>
        <v>#VALUE!</v>
      </c>
      <c r="R9" t="e">
        <f t="shared" si="2"/>
        <v>#VALUE!</v>
      </c>
      <c r="S9" t="e">
        <f t="shared" si="2"/>
        <v>#VALUE!</v>
      </c>
      <c r="T9" t="e">
        <f t="shared" si="2"/>
        <v>#VALUE!</v>
      </c>
      <c r="U9" t="e">
        <f t="shared" si="2"/>
        <v>#VALUE!</v>
      </c>
      <c r="V9" t="e">
        <f t="shared" si="2"/>
        <v>#VALUE!</v>
      </c>
      <c r="W9" t="e">
        <f t="shared" si="2"/>
        <v>#VALUE!</v>
      </c>
      <c r="X9" t="e">
        <f t="shared" si="2"/>
        <v>#VALUE!</v>
      </c>
      <c r="Y9" t="e">
        <f t="shared" si="2"/>
        <v>#VALUE!</v>
      </c>
      <c r="Z9" t="e">
        <f t="shared" si="2"/>
        <v>#VALUE!</v>
      </c>
      <c r="AA9" t="e">
        <f t="shared" si="2"/>
        <v>#VALUE!</v>
      </c>
      <c r="AB9" t="e">
        <f t="shared" si="2"/>
        <v>#VALUE!</v>
      </c>
      <c r="AC9" t="e">
        <f t="shared" si="2"/>
        <v>#VALUE!</v>
      </c>
      <c r="AD9" t="e">
        <f t="shared" si="2"/>
        <v>#VALUE!</v>
      </c>
      <c r="AE9" t="e">
        <f t="shared" si="2"/>
        <v>#VALUE!</v>
      </c>
      <c r="AF9" t="e">
        <f t="shared" si="2"/>
        <v>#VALUE!</v>
      </c>
      <c r="AG9" t="e">
        <f t="shared" si="2"/>
        <v>#VALUE!</v>
      </c>
      <c r="AH9" t="e">
        <f t="shared" si="2"/>
        <v>#VALUE!</v>
      </c>
    </row>
    <row r="10" spans="1:34" x14ac:dyDescent="0.25">
      <c r="A10" t="e">
        <f>IF(LEN(B9)&gt;1,B10,"ERROR")</f>
        <v>#VALUE!</v>
      </c>
      <c r="B10" t="str">
        <f>IF(COUNTIF(C10:AH10,1)=32,"OK","ERROR")</f>
        <v>ERROR</v>
      </c>
      <c r="C10" t="e">
        <f>IF(C9="",1,IF(ISERROR(VLOOKUP(C9,CHARSCHK!$E$2:$E$41,1,FALSE)),0,1))</f>
        <v>#VALUE!</v>
      </c>
      <c r="D10" t="e">
        <f>IF(D9="",1,IF(ISERROR(VLOOKUP(D9,CHARSCHK!$E$2:$E$41,1,FALSE)),0,1))</f>
        <v>#VALUE!</v>
      </c>
      <c r="E10" t="e">
        <f>IF(E9="",1,IF(ISERROR(VLOOKUP(E9,CHARSCHK!$E$2:$E$41,1,FALSE)),0,1))</f>
        <v>#VALUE!</v>
      </c>
      <c r="F10" t="e">
        <f>IF(F9="",1,IF(ISERROR(VLOOKUP(F9,CHARSCHK!$E$2:$E$41,1,FALSE)),0,1))</f>
        <v>#VALUE!</v>
      </c>
      <c r="G10" t="e">
        <f>IF(G9="",1,IF(ISERROR(VLOOKUP(G9,CHARSCHK!$E$2:$E$41,1,FALSE)),0,1))</f>
        <v>#VALUE!</v>
      </c>
      <c r="H10" t="e">
        <f>IF(H9="",1,IF(ISERROR(VLOOKUP(H9,CHARSCHK!$E$2:$E$41,1,FALSE)),0,1))</f>
        <v>#VALUE!</v>
      </c>
      <c r="I10" t="e">
        <f>IF(I9="",1,IF(ISERROR(VLOOKUP(I9,CHARSCHK!$E$2:$E$41,1,FALSE)),0,1))</f>
        <v>#VALUE!</v>
      </c>
      <c r="J10" t="e">
        <f>IF(J9="",1,IF(ISERROR(VLOOKUP(J9,CHARSCHK!$E$2:$E$41,1,FALSE)),0,1))</f>
        <v>#VALUE!</v>
      </c>
      <c r="K10" t="e">
        <f>IF(K9="",1,IF(ISERROR(VLOOKUP(K9,CHARSCHK!$E$2:$E$41,1,FALSE)),0,1))</f>
        <v>#VALUE!</v>
      </c>
      <c r="L10" t="e">
        <f>IF(L9="",1,IF(ISERROR(VLOOKUP(L9,CHARSCHK!$E$2:$E$41,1,FALSE)),0,1))</f>
        <v>#VALUE!</v>
      </c>
      <c r="M10" t="e">
        <f>IF(M9="",1,IF(ISERROR(VLOOKUP(M9,CHARSCHK!$E$2:$E$41,1,FALSE)),0,1))</f>
        <v>#VALUE!</v>
      </c>
      <c r="N10" t="e">
        <f>IF(N9="",1,IF(ISERROR(VLOOKUP(N9,CHARSCHK!$E$2:$E$41,1,FALSE)),0,1))</f>
        <v>#VALUE!</v>
      </c>
      <c r="O10" t="e">
        <f>IF(O9="",1,IF(ISERROR(VLOOKUP(O9,CHARSCHK!$E$2:$E$41,1,FALSE)),0,1))</f>
        <v>#VALUE!</v>
      </c>
      <c r="P10" t="e">
        <f>IF(P9="",1,IF(ISERROR(VLOOKUP(P9,CHARSCHK!$E$2:$E$41,1,FALSE)),0,1))</f>
        <v>#VALUE!</v>
      </c>
      <c r="Q10" t="e">
        <f>IF(Q9="",1,IF(ISERROR(VLOOKUP(Q9,CHARSCHK!$E$2:$E$41,1,FALSE)),0,1))</f>
        <v>#VALUE!</v>
      </c>
      <c r="R10" t="e">
        <f>IF(R9="",1,IF(ISERROR(VLOOKUP(R9,CHARSCHK!$E$2:$E$41,1,FALSE)),0,1))</f>
        <v>#VALUE!</v>
      </c>
      <c r="S10" t="e">
        <f>IF(S9="",1,IF(ISERROR(VLOOKUP(S9,CHARSCHK!$E$2:$E$41,1,FALSE)),0,1))</f>
        <v>#VALUE!</v>
      </c>
      <c r="T10" t="e">
        <f>IF(T9="",1,IF(ISERROR(VLOOKUP(T9,CHARSCHK!$E$2:$E$41,1,FALSE)),0,1))</f>
        <v>#VALUE!</v>
      </c>
      <c r="U10" t="e">
        <f>IF(U9="",1,IF(ISERROR(VLOOKUP(U9,CHARSCHK!$E$2:$E$41,1,FALSE)),0,1))</f>
        <v>#VALUE!</v>
      </c>
      <c r="V10" t="e">
        <f>IF(V9="",1,IF(ISERROR(VLOOKUP(V9,CHARSCHK!$E$2:$E$41,1,FALSE)),0,1))</f>
        <v>#VALUE!</v>
      </c>
      <c r="W10" t="e">
        <f>IF(W9="",1,IF(ISERROR(VLOOKUP(W9,CHARSCHK!$E$2:$E$41,1,FALSE)),0,1))</f>
        <v>#VALUE!</v>
      </c>
      <c r="X10" t="e">
        <f>IF(X9="",1,IF(ISERROR(VLOOKUP(X9,CHARSCHK!$E$2:$E$41,1,FALSE)),0,1))</f>
        <v>#VALUE!</v>
      </c>
      <c r="Y10" t="e">
        <f>IF(Y9="",1,IF(ISERROR(VLOOKUP(Y9,CHARSCHK!$E$2:$E$41,1,FALSE)),0,1))</f>
        <v>#VALUE!</v>
      </c>
      <c r="Z10" t="e">
        <f>IF(Z9="",1,IF(ISERROR(VLOOKUP(Z9,CHARSCHK!$E$2:$E$41,1,FALSE)),0,1))</f>
        <v>#VALUE!</v>
      </c>
      <c r="AA10" t="e">
        <f>IF(AA9="",1,IF(ISERROR(VLOOKUP(AA9,CHARSCHK!$E$2:$E$41,1,FALSE)),0,1))</f>
        <v>#VALUE!</v>
      </c>
      <c r="AB10" t="e">
        <f>IF(AB9="",1,IF(ISERROR(VLOOKUP(AB9,CHARSCHK!$E$2:$E$41,1,FALSE)),0,1))</f>
        <v>#VALUE!</v>
      </c>
      <c r="AC10" t="e">
        <f>IF(AC9="",1,IF(ISERROR(VLOOKUP(AC9,CHARSCHK!$E$2:$E$41,1,FALSE)),0,1))</f>
        <v>#VALUE!</v>
      </c>
      <c r="AD10" t="e">
        <f>IF(AD9="",1,IF(ISERROR(VLOOKUP(AD9,CHARSCHK!$E$2:$E$41,1,FALSE)),0,1))</f>
        <v>#VALUE!</v>
      </c>
      <c r="AE10" t="e">
        <f>IF(AE9="",1,IF(ISERROR(VLOOKUP(AE9,CHARSCHK!$E$2:$E$41,1,FALSE)),0,1))</f>
        <v>#VALUE!</v>
      </c>
      <c r="AF10" t="e">
        <f>IF(AF9="",1,IF(ISERROR(VLOOKUP(AF9,CHARSCHK!$E$2:$E$41,1,FALSE)),0,1))</f>
        <v>#VALUE!</v>
      </c>
      <c r="AG10" t="e">
        <f>IF(AG9="",1,IF(ISERROR(VLOOKUP(AG9,CHARSCHK!$E$2:$E$41,1,FALSE)),0,1))</f>
        <v>#VALUE!</v>
      </c>
      <c r="AH10" t="e">
        <f>IF(AH9="",1,IF(ISERROR(VLOOKUP(AH9,CHARSCHK!$E$2:$E$41,1,FALSE)),0,1))</f>
        <v>#VALUE!</v>
      </c>
    </row>
    <row r="11" spans="1:34" x14ac:dyDescent="0.25">
      <c r="A11" t="s">
        <v>44</v>
      </c>
      <c r="B11" t="str">
        <f>YOURDATA!D8</f>
        <v>Day</v>
      </c>
      <c r="C11" t="str">
        <f>IF(ISERROR(VLOOKUP(B11,LISTS!A19:A49,1,FALSE)),"ERROR","OK")</f>
        <v>ERROR</v>
      </c>
    </row>
    <row r="12" spans="1:34" x14ac:dyDescent="0.25">
      <c r="A12" t="s">
        <v>45</v>
      </c>
      <c r="B12" t="str">
        <f>YOURDATA!E8</f>
        <v>Month</v>
      </c>
      <c r="C12" t="str">
        <f>IF(ISERROR(VLOOKUP(B12,LISTS!B19:B30,1,FALSE)),"ERROR","OK")</f>
        <v>ERROR</v>
      </c>
    </row>
    <row r="13" spans="1:34" x14ac:dyDescent="0.25">
      <c r="A13" t="s">
        <v>46</v>
      </c>
      <c r="B13" t="str">
        <f>YOURDATA!F8</f>
        <v>Year</v>
      </c>
      <c r="C13" t="str">
        <f>IF(ISERROR(VLOOKUP(B13,LISTS!C19:C134,1,FALSE)),"ERROR","OK")</f>
        <v>ERROR</v>
      </c>
    </row>
    <row r="14" spans="1:34" x14ac:dyDescent="0.25">
      <c r="A14" t="s">
        <v>82</v>
      </c>
      <c r="B14" t="str">
        <f>IF(AND(C11="OK",C12="OK",C13="OK"),"OK","ERROR")</f>
        <v>ERROR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activeCell="G41" sqref="G41"/>
    </sheetView>
  </sheetViews>
  <sheetFormatPr baseColWidth="10" defaultRowHeight="15" x14ac:dyDescent="0.25"/>
  <sheetData>
    <row r="1" spans="1:5" x14ac:dyDescent="0.25">
      <c r="A1" t="s">
        <v>77</v>
      </c>
      <c r="B1" t="s">
        <v>42</v>
      </c>
      <c r="C1" t="s">
        <v>43</v>
      </c>
      <c r="D1" t="s">
        <v>78</v>
      </c>
      <c r="E1" t="s">
        <v>79</v>
      </c>
    </row>
    <row r="2" spans="1:5" x14ac:dyDescent="0.25">
      <c r="A2" s="3" t="s">
        <v>0</v>
      </c>
      <c r="B2" s="3" t="s">
        <v>0</v>
      </c>
      <c r="C2" s="3" t="s">
        <v>0</v>
      </c>
      <c r="D2" s="3" t="s">
        <v>0</v>
      </c>
      <c r="E2" s="3" t="s">
        <v>0</v>
      </c>
    </row>
    <row r="3" spans="1:5" x14ac:dyDescent="0.25">
      <c r="A3" s="3" t="s">
        <v>48</v>
      </c>
      <c r="B3" s="3" t="s">
        <v>48</v>
      </c>
      <c r="C3" s="3" t="s">
        <v>48</v>
      </c>
      <c r="D3" s="3" t="s">
        <v>48</v>
      </c>
      <c r="E3" s="3" t="s">
        <v>48</v>
      </c>
    </row>
    <row r="4" spans="1:5" x14ac:dyDescent="0.25">
      <c r="A4" s="3" t="s">
        <v>49</v>
      </c>
      <c r="B4" s="3" t="s">
        <v>49</v>
      </c>
      <c r="C4" s="3" t="s">
        <v>49</v>
      </c>
      <c r="D4" s="3" t="s">
        <v>49</v>
      </c>
      <c r="E4" s="3" t="s">
        <v>49</v>
      </c>
    </row>
    <row r="5" spans="1:5" x14ac:dyDescent="0.25">
      <c r="A5" s="3" t="s">
        <v>50</v>
      </c>
      <c r="B5" s="3" t="s">
        <v>50</v>
      </c>
      <c r="C5" s="3" t="s">
        <v>50</v>
      </c>
      <c r="D5" s="3" t="s">
        <v>50</v>
      </c>
      <c r="E5" s="3" t="s">
        <v>50</v>
      </c>
    </row>
    <row r="6" spans="1:5" x14ac:dyDescent="0.25">
      <c r="A6" s="3" t="s">
        <v>51</v>
      </c>
      <c r="B6" s="3" t="s">
        <v>51</v>
      </c>
      <c r="C6" s="3" t="s">
        <v>51</v>
      </c>
      <c r="D6" s="3" t="s">
        <v>51</v>
      </c>
      <c r="E6" s="3" t="s">
        <v>51</v>
      </c>
    </row>
    <row r="7" spans="1:5" x14ac:dyDescent="0.25">
      <c r="A7" s="3" t="s">
        <v>52</v>
      </c>
      <c r="B7" s="3" t="s">
        <v>52</v>
      </c>
      <c r="C7" s="3" t="s">
        <v>52</v>
      </c>
      <c r="D7" s="3" t="s">
        <v>52</v>
      </c>
      <c r="E7" s="3" t="s">
        <v>52</v>
      </c>
    </row>
    <row r="8" spans="1:5" x14ac:dyDescent="0.25">
      <c r="A8" s="3" t="s">
        <v>53</v>
      </c>
      <c r="B8" s="3" t="s">
        <v>53</v>
      </c>
      <c r="C8" s="3" t="s">
        <v>53</v>
      </c>
      <c r="D8" s="3" t="s">
        <v>53</v>
      </c>
      <c r="E8" s="3" t="s">
        <v>53</v>
      </c>
    </row>
    <row r="9" spans="1:5" x14ac:dyDescent="0.25">
      <c r="A9" s="3" t="s">
        <v>54</v>
      </c>
      <c r="B9" s="3" t="s">
        <v>54</v>
      </c>
      <c r="C9" s="3" t="s">
        <v>54</v>
      </c>
      <c r="D9" s="3" t="s">
        <v>54</v>
      </c>
      <c r="E9" s="3" t="s">
        <v>54</v>
      </c>
    </row>
    <row r="10" spans="1:5" x14ac:dyDescent="0.25">
      <c r="A10" s="3" t="s">
        <v>55</v>
      </c>
      <c r="B10" s="3" t="s">
        <v>55</v>
      </c>
      <c r="C10" s="3" t="s">
        <v>55</v>
      </c>
      <c r="D10" s="3" t="s">
        <v>55</v>
      </c>
      <c r="E10" s="3" t="s">
        <v>55</v>
      </c>
    </row>
    <row r="11" spans="1:5" x14ac:dyDescent="0.25">
      <c r="A11" s="3" t="s">
        <v>56</v>
      </c>
      <c r="B11" s="3" t="s">
        <v>56</v>
      </c>
      <c r="C11" s="3" t="s">
        <v>56</v>
      </c>
      <c r="D11" s="3" t="s">
        <v>56</v>
      </c>
      <c r="E11" s="3" t="s">
        <v>56</v>
      </c>
    </row>
    <row r="12" spans="1:5" x14ac:dyDescent="0.25">
      <c r="A12" s="3" t="s">
        <v>57</v>
      </c>
      <c r="B12" s="3" t="s">
        <v>57</v>
      </c>
      <c r="C12" s="3" t="s">
        <v>57</v>
      </c>
      <c r="D12" s="3" t="s">
        <v>57</v>
      </c>
      <c r="E12" s="3" t="s">
        <v>57</v>
      </c>
    </row>
    <row r="13" spans="1:5" x14ac:dyDescent="0.25">
      <c r="A13" s="3" t="s">
        <v>58</v>
      </c>
      <c r="B13" s="3" t="s">
        <v>58</v>
      </c>
      <c r="C13" s="3" t="s">
        <v>58</v>
      </c>
      <c r="D13" s="3" t="s">
        <v>58</v>
      </c>
      <c r="E13" s="3" t="s">
        <v>58</v>
      </c>
    </row>
    <row r="14" spans="1:5" x14ac:dyDescent="0.25">
      <c r="A14" s="3" t="s">
        <v>59</v>
      </c>
      <c r="B14" s="3" t="s">
        <v>59</v>
      </c>
      <c r="C14" s="3" t="s">
        <v>59</v>
      </c>
      <c r="D14" s="3" t="s">
        <v>59</v>
      </c>
      <c r="E14" s="3" t="s">
        <v>59</v>
      </c>
    </row>
    <row r="15" spans="1:5" x14ac:dyDescent="0.25">
      <c r="A15" s="3" t="s">
        <v>60</v>
      </c>
      <c r="B15" s="3" t="s">
        <v>60</v>
      </c>
      <c r="C15" s="3" t="s">
        <v>60</v>
      </c>
      <c r="D15" s="3" t="s">
        <v>60</v>
      </c>
      <c r="E15" s="3" t="s">
        <v>60</v>
      </c>
    </row>
    <row r="16" spans="1:5" x14ac:dyDescent="0.25">
      <c r="A16" s="3" t="s">
        <v>61</v>
      </c>
      <c r="B16" s="3" t="s">
        <v>61</v>
      </c>
      <c r="C16" s="3" t="s">
        <v>61</v>
      </c>
      <c r="D16" s="3" t="s">
        <v>61</v>
      </c>
      <c r="E16" s="3" t="s">
        <v>61</v>
      </c>
    </row>
    <row r="17" spans="1:5" x14ac:dyDescent="0.25">
      <c r="A17" s="3" t="s">
        <v>62</v>
      </c>
      <c r="B17" s="3" t="s">
        <v>62</v>
      </c>
      <c r="C17" s="3" t="s">
        <v>62</v>
      </c>
      <c r="D17" s="3" t="s">
        <v>62</v>
      </c>
      <c r="E17" s="3" t="s">
        <v>62</v>
      </c>
    </row>
    <row r="18" spans="1:5" x14ac:dyDescent="0.25">
      <c r="A18" s="3" t="s">
        <v>63</v>
      </c>
      <c r="B18" s="3" t="s">
        <v>63</v>
      </c>
      <c r="C18" s="3" t="s">
        <v>63</v>
      </c>
      <c r="D18" s="3" t="s">
        <v>63</v>
      </c>
      <c r="E18" s="3" t="s">
        <v>63</v>
      </c>
    </row>
    <row r="19" spans="1:5" x14ac:dyDescent="0.25">
      <c r="A19" s="3" t="s">
        <v>64</v>
      </c>
      <c r="B19" s="3" t="s">
        <v>64</v>
      </c>
      <c r="C19" s="3" t="s">
        <v>64</v>
      </c>
      <c r="D19" s="3" t="s">
        <v>64</v>
      </c>
      <c r="E19" s="3" t="s">
        <v>64</v>
      </c>
    </row>
    <row r="20" spans="1:5" x14ac:dyDescent="0.25">
      <c r="A20" s="3" t="s">
        <v>65</v>
      </c>
      <c r="B20" s="3" t="s">
        <v>65</v>
      </c>
      <c r="C20" s="3" t="s">
        <v>65</v>
      </c>
      <c r="D20" s="3" t="s">
        <v>65</v>
      </c>
      <c r="E20" s="3" t="s">
        <v>65</v>
      </c>
    </row>
    <row r="21" spans="1:5" x14ac:dyDescent="0.25">
      <c r="A21" s="3" t="s">
        <v>66</v>
      </c>
      <c r="B21" s="3" t="s">
        <v>66</v>
      </c>
      <c r="C21" s="3" t="s">
        <v>66</v>
      </c>
      <c r="D21" s="3" t="s">
        <v>66</v>
      </c>
      <c r="E21" s="3" t="s">
        <v>66</v>
      </c>
    </row>
    <row r="22" spans="1:5" x14ac:dyDescent="0.25">
      <c r="A22" s="3" t="s">
        <v>67</v>
      </c>
      <c r="B22" s="3" t="s">
        <v>67</v>
      </c>
      <c r="C22" s="3" t="s">
        <v>67</v>
      </c>
      <c r="D22" s="3" t="s">
        <v>67</v>
      </c>
      <c r="E22" s="3" t="s">
        <v>67</v>
      </c>
    </row>
    <row r="23" spans="1:5" x14ac:dyDescent="0.25">
      <c r="A23" s="3" t="s">
        <v>68</v>
      </c>
      <c r="B23" s="3" t="s">
        <v>68</v>
      </c>
      <c r="C23" s="3" t="s">
        <v>68</v>
      </c>
      <c r="D23" s="3" t="s">
        <v>68</v>
      </c>
      <c r="E23" s="3" t="s">
        <v>68</v>
      </c>
    </row>
    <row r="24" spans="1:5" x14ac:dyDescent="0.25">
      <c r="A24" s="3" t="s">
        <v>69</v>
      </c>
      <c r="B24" s="3" t="s">
        <v>69</v>
      </c>
      <c r="C24" s="3" t="s">
        <v>69</v>
      </c>
      <c r="D24" s="3" t="s">
        <v>69</v>
      </c>
      <c r="E24" s="3" t="s">
        <v>69</v>
      </c>
    </row>
    <row r="25" spans="1:5" x14ac:dyDescent="0.25">
      <c r="A25" s="3" t="s">
        <v>70</v>
      </c>
      <c r="B25" s="3" t="s">
        <v>70</v>
      </c>
      <c r="C25" s="3" t="s">
        <v>70</v>
      </c>
      <c r="D25" s="3" t="s">
        <v>70</v>
      </c>
      <c r="E25" s="3" t="s">
        <v>70</v>
      </c>
    </row>
    <row r="26" spans="1:5" x14ac:dyDescent="0.25">
      <c r="A26" s="3" t="s">
        <v>71</v>
      </c>
      <c r="B26" s="3" t="s">
        <v>71</v>
      </c>
      <c r="C26" s="3" t="s">
        <v>71</v>
      </c>
      <c r="D26" s="3" t="s">
        <v>71</v>
      </c>
      <c r="E26" s="3" t="s">
        <v>71</v>
      </c>
    </row>
    <row r="27" spans="1:5" x14ac:dyDescent="0.25">
      <c r="A27" s="3" t="s">
        <v>72</v>
      </c>
      <c r="B27" s="3" t="s">
        <v>72</v>
      </c>
      <c r="C27" s="3" t="s">
        <v>72</v>
      </c>
      <c r="D27" s="3" t="s">
        <v>72</v>
      </c>
      <c r="E27" s="3" t="s">
        <v>72</v>
      </c>
    </row>
    <row r="28" spans="1:5" x14ac:dyDescent="0.25">
      <c r="A28" s="4" t="s">
        <v>33</v>
      </c>
      <c r="B28" s="4"/>
      <c r="C28" s="4"/>
      <c r="D28" s="4" t="s">
        <v>33</v>
      </c>
      <c r="E28" s="4" t="s">
        <v>33</v>
      </c>
    </row>
    <row r="29" spans="1:5" x14ac:dyDescent="0.25">
      <c r="A29" s="4" t="s">
        <v>32</v>
      </c>
      <c r="B29" s="4"/>
      <c r="C29" s="4"/>
      <c r="D29" s="4" t="s">
        <v>32</v>
      </c>
      <c r="E29" s="4" t="s">
        <v>32</v>
      </c>
    </row>
    <row r="30" spans="1:5" x14ac:dyDescent="0.25">
      <c r="A30" s="4" t="s">
        <v>34</v>
      </c>
      <c r="B30" s="4"/>
      <c r="C30" s="4"/>
      <c r="D30" s="4" t="s">
        <v>34</v>
      </c>
      <c r="E30" s="4" t="s">
        <v>34</v>
      </c>
    </row>
    <row r="31" spans="1:5" x14ac:dyDescent="0.25">
      <c r="A31" s="4" t="s">
        <v>35</v>
      </c>
      <c r="B31" s="4"/>
      <c r="C31" s="4"/>
      <c r="D31" s="4" t="s">
        <v>35</v>
      </c>
      <c r="E31" s="4" t="s">
        <v>35</v>
      </c>
    </row>
    <row r="32" spans="1:5" x14ac:dyDescent="0.25">
      <c r="A32" s="4" t="s">
        <v>36</v>
      </c>
      <c r="B32" s="4"/>
      <c r="C32" s="4"/>
      <c r="D32" s="4" t="s">
        <v>36</v>
      </c>
      <c r="E32" s="4" t="s">
        <v>36</v>
      </c>
    </row>
    <row r="33" spans="1:5" x14ac:dyDescent="0.25">
      <c r="A33" s="4" t="s">
        <v>37</v>
      </c>
      <c r="B33" s="4"/>
      <c r="C33" s="4"/>
      <c r="D33" s="4" t="s">
        <v>37</v>
      </c>
      <c r="E33" s="4" t="s">
        <v>37</v>
      </c>
    </row>
    <row r="34" spans="1:5" x14ac:dyDescent="0.25">
      <c r="A34" s="4" t="s">
        <v>39</v>
      </c>
      <c r="B34" s="4"/>
      <c r="C34" s="4"/>
      <c r="D34" s="4" t="s">
        <v>39</v>
      </c>
      <c r="E34" s="4" t="s">
        <v>39</v>
      </c>
    </row>
    <row r="35" spans="1:5" x14ac:dyDescent="0.25">
      <c r="A35" s="4" t="s">
        <v>38</v>
      </c>
      <c r="B35" s="4"/>
      <c r="C35" s="4"/>
      <c r="D35" s="4" t="s">
        <v>38</v>
      </c>
      <c r="E35" s="4" t="s">
        <v>38</v>
      </c>
    </row>
    <row r="36" spans="1:5" x14ac:dyDescent="0.25">
      <c r="A36" s="4" t="s">
        <v>40</v>
      </c>
      <c r="B36" s="4"/>
      <c r="C36" s="4"/>
      <c r="D36" s="4" t="s">
        <v>40</v>
      </c>
      <c r="E36" s="4" t="s">
        <v>40</v>
      </c>
    </row>
    <row r="37" spans="1:5" x14ac:dyDescent="0.25">
      <c r="A37" s="4" t="s">
        <v>41</v>
      </c>
      <c r="B37" s="4"/>
      <c r="C37" s="4"/>
      <c r="D37" s="4" t="s">
        <v>41</v>
      </c>
      <c r="E37" s="4" t="s">
        <v>41</v>
      </c>
    </row>
    <row r="38" spans="1:5" x14ac:dyDescent="0.25">
      <c r="A38" s="4" t="s">
        <v>73</v>
      </c>
      <c r="B38" s="4" t="s">
        <v>73</v>
      </c>
      <c r="C38" s="4" t="s">
        <v>73</v>
      </c>
      <c r="D38" s="4" t="s">
        <v>73</v>
      </c>
      <c r="E38" s="4" t="s">
        <v>73</v>
      </c>
    </row>
    <row r="39" spans="1:5" x14ac:dyDescent="0.25">
      <c r="A39" s="4" t="s">
        <v>74</v>
      </c>
      <c r="B39" s="4" t="s">
        <v>74</v>
      </c>
      <c r="C39" s="4"/>
      <c r="D39" s="4"/>
      <c r="E39" s="4"/>
    </row>
    <row r="40" spans="1:5" x14ac:dyDescent="0.25">
      <c r="A40" s="4" t="s">
        <v>75</v>
      </c>
      <c r="B40" s="4"/>
      <c r="C40" s="4"/>
      <c r="D40" s="4" t="s">
        <v>75</v>
      </c>
      <c r="E40" s="4" t="s">
        <v>75</v>
      </c>
    </row>
    <row r="41" spans="1:5" x14ac:dyDescent="0.25">
      <c r="A41" s="4" t="s">
        <v>76</v>
      </c>
      <c r="B41" s="4"/>
      <c r="C41" s="4"/>
      <c r="D41" s="4" t="s">
        <v>76</v>
      </c>
      <c r="E41" s="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YOURDATA</vt:lpstr>
      <vt:lpstr>LISTS</vt:lpstr>
      <vt:lpstr>CHECK_CHARS</vt:lpstr>
      <vt:lpstr>CHARSCHK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piecoq23</dc:creator>
  <cp:lastModifiedBy>piecoq23</cp:lastModifiedBy>
  <dcterms:created xsi:type="dcterms:W3CDTF">2014-12-23T23:13:18Z</dcterms:created>
  <dcterms:modified xsi:type="dcterms:W3CDTF">2014-12-26T15:37:38Z</dcterms:modified>
</cp:coreProperties>
</file>