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050" lockStructure="1"/>
  <bookViews>
    <workbookView xWindow="120" yWindow="105" windowWidth="28515" windowHeight="12585"/>
  </bookViews>
  <sheets>
    <sheet name="READ_ME" sheetId="5" r:id="rId1"/>
    <sheet name="YOUR_DATA" sheetId="1" r:id="rId2"/>
    <sheet name="Discounts" sheetId="3" state="hidden" r:id="rId3"/>
    <sheet name="ForRecord" sheetId="4" state="hidden" r:id="rId4"/>
    <sheet name="Lists" sheetId="9" state="hidden" r:id="rId5"/>
    <sheet name="CHECK" sheetId="10" state="hidden" r:id="rId6"/>
    <sheet name="Feuil4" sheetId="11" state="hidden" r:id="rId7"/>
    <sheet name="SUMMARY" sheetId="13" r:id="rId8"/>
  </sheets>
  <calcPr calcId="145621"/>
</workbook>
</file>

<file path=xl/calcChain.xml><?xml version="1.0" encoding="utf-8"?>
<calcChain xmlns="http://schemas.openxmlformats.org/spreadsheetml/2006/main">
  <c r="C37" i="10" l="1"/>
  <c r="C35" i="10"/>
  <c r="D37" i="10"/>
  <c r="D35" i="10"/>
  <c r="G37" i="10"/>
  <c r="G35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M36" i="10"/>
  <c r="BN36" i="10"/>
  <c r="BO36" i="10"/>
  <c r="BP36" i="10"/>
  <c r="BQ36" i="10"/>
  <c r="BR36" i="10"/>
  <c r="BS36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N38" i="10"/>
  <c r="BO38" i="10"/>
  <c r="BP38" i="10"/>
  <c r="BQ38" i="10"/>
  <c r="BR38" i="10"/>
  <c r="BS38" i="10"/>
  <c r="H38" i="10"/>
  <c r="H36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C33" i="10"/>
  <c r="C31" i="10"/>
  <c r="D31" i="10"/>
  <c r="G33" i="10"/>
  <c r="G31" i="10"/>
  <c r="BR34" i="10"/>
  <c r="BM34" i="10"/>
  <c r="BJ34" i="10"/>
  <c r="BE34" i="10"/>
  <c r="BB34" i="10"/>
  <c r="AW34" i="10"/>
  <c r="AT34" i="10"/>
  <c r="AO34" i="10"/>
  <c r="AL34" i="10"/>
  <c r="AG34" i="10"/>
  <c r="AD34" i="10"/>
  <c r="Y34" i="10"/>
  <c r="V34" i="10"/>
  <c r="Q34" i="10"/>
  <c r="N34" i="10"/>
  <c r="I34" i="10"/>
  <c r="BS33" i="10"/>
  <c r="BS34" i="10" s="1"/>
  <c r="BR33" i="10"/>
  <c r="BQ33" i="10"/>
  <c r="BQ34" i="10" s="1"/>
  <c r="BP33" i="10"/>
  <c r="BP34" i="10" s="1"/>
  <c r="BO33" i="10"/>
  <c r="BO34" i="10" s="1"/>
  <c r="BN33" i="10"/>
  <c r="BN34" i="10" s="1"/>
  <c r="BM33" i="10"/>
  <c r="BL33" i="10"/>
  <c r="BL34" i="10" s="1"/>
  <c r="BK33" i="10"/>
  <c r="BK34" i="10" s="1"/>
  <c r="BJ33" i="10"/>
  <c r="BI33" i="10"/>
  <c r="BI34" i="10" s="1"/>
  <c r="BH33" i="10"/>
  <c r="BH34" i="10" s="1"/>
  <c r="BG33" i="10"/>
  <c r="BG34" i="10" s="1"/>
  <c r="BF33" i="10"/>
  <c r="BF34" i="10" s="1"/>
  <c r="BE33" i="10"/>
  <c r="BD33" i="10"/>
  <c r="BD34" i="10" s="1"/>
  <c r="BC33" i="10"/>
  <c r="BC34" i="10" s="1"/>
  <c r="BB33" i="10"/>
  <c r="BA33" i="10"/>
  <c r="BA34" i="10" s="1"/>
  <c r="AZ33" i="10"/>
  <c r="AZ34" i="10" s="1"/>
  <c r="AY33" i="10"/>
  <c r="AY34" i="10" s="1"/>
  <c r="AX33" i="10"/>
  <c r="AX34" i="10" s="1"/>
  <c r="AW33" i="10"/>
  <c r="AV33" i="10"/>
  <c r="AV34" i="10" s="1"/>
  <c r="AU33" i="10"/>
  <c r="AU34" i="10" s="1"/>
  <c r="AT33" i="10"/>
  <c r="AS33" i="10"/>
  <c r="AS34" i="10" s="1"/>
  <c r="AR33" i="10"/>
  <c r="AR34" i="10" s="1"/>
  <c r="AQ33" i="10"/>
  <c r="AQ34" i="10" s="1"/>
  <c r="AP33" i="10"/>
  <c r="AP34" i="10" s="1"/>
  <c r="AO33" i="10"/>
  <c r="AN33" i="10"/>
  <c r="AN34" i="10" s="1"/>
  <c r="AM33" i="10"/>
  <c r="AM34" i="10" s="1"/>
  <c r="AL33" i="10"/>
  <c r="AK33" i="10"/>
  <c r="AK34" i="10" s="1"/>
  <c r="AJ33" i="10"/>
  <c r="AJ34" i="10" s="1"/>
  <c r="AI33" i="10"/>
  <c r="AI34" i="10" s="1"/>
  <c r="AH33" i="10"/>
  <c r="AH34" i="10" s="1"/>
  <c r="AG33" i="10"/>
  <c r="AF33" i="10"/>
  <c r="AF34" i="10" s="1"/>
  <c r="AE33" i="10"/>
  <c r="AE34" i="10" s="1"/>
  <c r="AD33" i="10"/>
  <c r="AC33" i="10"/>
  <c r="AC34" i="10" s="1"/>
  <c r="AB33" i="10"/>
  <c r="AB34" i="10" s="1"/>
  <c r="AA33" i="10"/>
  <c r="AA34" i="10" s="1"/>
  <c r="Z33" i="10"/>
  <c r="Z34" i="10" s="1"/>
  <c r="Y33" i="10"/>
  <c r="X33" i="10"/>
  <c r="X34" i="10" s="1"/>
  <c r="W33" i="10"/>
  <c r="W34" i="10" s="1"/>
  <c r="V33" i="10"/>
  <c r="U33" i="10"/>
  <c r="U34" i="10" s="1"/>
  <c r="T33" i="10"/>
  <c r="T34" i="10" s="1"/>
  <c r="S33" i="10"/>
  <c r="S34" i="10" s="1"/>
  <c r="R33" i="10"/>
  <c r="R34" i="10" s="1"/>
  <c r="Q33" i="10"/>
  <c r="P33" i="10"/>
  <c r="P34" i="10" s="1"/>
  <c r="O33" i="10"/>
  <c r="O34" i="10" s="1"/>
  <c r="N33" i="10"/>
  <c r="M33" i="10"/>
  <c r="M34" i="10" s="1"/>
  <c r="L33" i="10"/>
  <c r="L34" i="10" s="1"/>
  <c r="K33" i="10"/>
  <c r="K34" i="10" s="1"/>
  <c r="J33" i="10"/>
  <c r="J34" i="10" s="1"/>
  <c r="I33" i="10"/>
  <c r="H33" i="10"/>
  <c r="H34" i="10" s="1"/>
  <c r="H32" i="10"/>
  <c r="G32" i="10" s="1"/>
  <c r="BL32" i="10"/>
  <c r="BD32" i="10"/>
  <c r="AV32" i="10"/>
  <c r="AN32" i="10"/>
  <c r="AF32" i="10"/>
  <c r="X32" i="10"/>
  <c r="P32" i="10"/>
  <c r="BS31" i="10"/>
  <c r="BS32" i="10" s="1"/>
  <c r="BR31" i="10"/>
  <c r="BR32" i="10" s="1"/>
  <c r="BQ31" i="10"/>
  <c r="BQ32" i="10" s="1"/>
  <c r="BP31" i="10"/>
  <c r="BP32" i="10" s="1"/>
  <c r="BO31" i="10"/>
  <c r="BO32" i="10" s="1"/>
  <c r="BN31" i="10"/>
  <c r="BN32" i="10" s="1"/>
  <c r="BM31" i="10"/>
  <c r="BM32" i="10" s="1"/>
  <c r="BL31" i="10"/>
  <c r="BK31" i="10"/>
  <c r="BK32" i="10" s="1"/>
  <c r="BJ31" i="10"/>
  <c r="BJ32" i="10" s="1"/>
  <c r="BI31" i="10"/>
  <c r="BI32" i="10" s="1"/>
  <c r="BH31" i="10"/>
  <c r="BH32" i="10" s="1"/>
  <c r="BG31" i="10"/>
  <c r="BG32" i="10" s="1"/>
  <c r="BF31" i="10"/>
  <c r="BF32" i="10" s="1"/>
  <c r="BE31" i="10"/>
  <c r="BE32" i="10" s="1"/>
  <c r="BD31" i="10"/>
  <c r="BC31" i="10"/>
  <c r="BC32" i="10" s="1"/>
  <c r="BB31" i="10"/>
  <c r="BB32" i="10" s="1"/>
  <c r="BA31" i="10"/>
  <c r="BA32" i="10" s="1"/>
  <c r="AZ31" i="10"/>
  <c r="AZ32" i="10" s="1"/>
  <c r="AY31" i="10"/>
  <c r="AY32" i="10" s="1"/>
  <c r="AX31" i="10"/>
  <c r="AX32" i="10" s="1"/>
  <c r="AW31" i="10"/>
  <c r="AW32" i="10" s="1"/>
  <c r="AV31" i="10"/>
  <c r="AU31" i="10"/>
  <c r="AU32" i="10" s="1"/>
  <c r="AT31" i="10"/>
  <c r="AT32" i="10" s="1"/>
  <c r="AS31" i="10"/>
  <c r="AS32" i="10" s="1"/>
  <c r="AR31" i="10"/>
  <c r="AR32" i="10" s="1"/>
  <c r="AQ31" i="10"/>
  <c r="AQ32" i="10" s="1"/>
  <c r="AP31" i="10"/>
  <c r="AP32" i="10" s="1"/>
  <c r="AO31" i="10"/>
  <c r="AO32" i="10" s="1"/>
  <c r="AN31" i="10"/>
  <c r="AM31" i="10"/>
  <c r="AM32" i="10" s="1"/>
  <c r="AL31" i="10"/>
  <c r="AL32" i="10" s="1"/>
  <c r="AK31" i="10"/>
  <c r="AK32" i="10" s="1"/>
  <c r="AJ31" i="10"/>
  <c r="AJ32" i="10" s="1"/>
  <c r="AI31" i="10"/>
  <c r="AI32" i="10" s="1"/>
  <c r="AH31" i="10"/>
  <c r="AH32" i="10" s="1"/>
  <c r="AG31" i="10"/>
  <c r="AG32" i="10" s="1"/>
  <c r="AF31" i="10"/>
  <c r="AE31" i="10"/>
  <c r="AE32" i="10" s="1"/>
  <c r="AD31" i="10"/>
  <c r="AD32" i="10" s="1"/>
  <c r="AC31" i="10"/>
  <c r="AC32" i="10" s="1"/>
  <c r="AB31" i="10"/>
  <c r="AB32" i="10" s="1"/>
  <c r="AA31" i="10"/>
  <c r="AA32" i="10" s="1"/>
  <c r="Z31" i="10"/>
  <c r="Z32" i="10" s="1"/>
  <c r="Y31" i="10"/>
  <c r="Y32" i="10" s="1"/>
  <c r="X31" i="10"/>
  <c r="W31" i="10"/>
  <c r="W32" i="10" s="1"/>
  <c r="V31" i="10"/>
  <c r="V32" i="10" s="1"/>
  <c r="U31" i="10"/>
  <c r="U32" i="10" s="1"/>
  <c r="T31" i="10"/>
  <c r="T32" i="10" s="1"/>
  <c r="S31" i="10"/>
  <c r="S32" i="10" s="1"/>
  <c r="R31" i="10"/>
  <c r="R32" i="10" s="1"/>
  <c r="Q31" i="10"/>
  <c r="Q32" i="10" s="1"/>
  <c r="P31" i="10"/>
  <c r="O31" i="10"/>
  <c r="O32" i="10" s="1"/>
  <c r="N31" i="10"/>
  <c r="N32" i="10" s="1"/>
  <c r="M31" i="10"/>
  <c r="M32" i="10" s="1"/>
  <c r="L31" i="10"/>
  <c r="L32" i="10" s="1"/>
  <c r="K31" i="10"/>
  <c r="K32" i="10" s="1"/>
  <c r="J31" i="10"/>
  <c r="J32" i="10" s="1"/>
  <c r="I31" i="10"/>
  <c r="I32" i="10" s="1"/>
  <c r="H31" i="10"/>
  <c r="B25" i="10"/>
  <c r="B23" i="10"/>
  <c r="E24" i="10" s="1"/>
  <c r="G15" i="10"/>
  <c r="E7" i="10"/>
  <c r="B39" i="10"/>
  <c r="B37" i="10"/>
  <c r="B35" i="10"/>
  <c r="E35" i="10" s="1"/>
  <c r="B33" i="10"/>
  <c r="E33" i="10" s="1"/>
  <c r="B31" i="10"/>
  <c r="E31" i="10" s="1"/>
  <c r="B29" i="10"/>
  <c r="E29" i="10" s="1"/>
  <c r="B27" i="10"/>
  <c r="B21" i="10"/>
  <c r="B19" i="10"/>
  <c r="B17" i="10"/>
  <c r="E17" i="10" s="1"/>
  <c r="B15" i="10"/>
  <c r="E15" i="10" s="1"/>
  <c r="BK15" i="10" s="1"/>
  <c r="BK16" i="10" s="1"/>
  <c r="B13" i="10"/>
  <c r="B11" i="10"/>
  <c r="B9" i="10"/>
  <c r="E9" i="10" s="1"/>
  <c r="BD9" i="10" s="1"/>
  <c r="BD10" i="10" s="1"/>
  <c r="B7" i="10"/>
  <c r="B5" i="10"/>
  <c r="B3" i="10"/>
  <c r="D37" i="1" l="1"/>
  <c r="G38" i="10"/>
  <c r="G36" i="10"/>
  <c r="G34" i="10"/>
  <c r="BP29" i="10"/>
  <c r="BP30" i="10" s="1"/>
  <c r="BH29" i="10"/>
  <c r="BH30" i="10" s="1"/>
  <c r="AZ29" i="10"/>
  <c r="AZ30" i="10" s="1"/>
  <c r="AR29" i="10"/>
  <c r="AR30" i="10" s="1"/>
  <c r="AJ29" i="10"/>
  <c r="AJ30" i="10" s="1"/>
  <c r="AB29" i="10"/>
  <c r="AB30" i="10" s="1"/>
  <c r="T29" i="10"/>
  <c r="T30" i="10" s="1"/>
  <c r="L29" i="10"/>
  <c r="L30" i="10" s="1"/>
  <c r="BO29" i="10"/>
  <c r="BO30" i="10" s="1"/>
  <c r="BG29" i="10"/>
  <c r="BG30" i="10" s="1"/>
  <c r="AY29" i="10"/>
  <c r="AY30" i="10" s="1"/>
  <c r="AQ29" i="10"/>
  <c r="AQ30" i="10" s="1"/>
  <c r="AI29" i="10"/>
  <c r="AI30" i="10" s="1"/>
  <c r="AA29" i="10"/>
  <c r="AA30" i="10" s="1"/>
  <c r="S29" i="10"/>
  <c r="S30" i="10" s="1"/>
  <c r="K29" i="10"/>
  <c r="K30" i="10" s="1"/>
  <c r="BM29" i="10"/>
  <c r="BM30" i="10" s="1"/>
  <c r="BE29" i="10"/>
  <c r="BE30" i="10" s="1"/>
  <c r="AW29" i="10"/>
  <c r="AW30" i="10" s="1"/>
  <c r="AO29" i="10"/>
  <c r="AO30" i="10" s="1"/>
  <c r="AG29" i="10"/>
  <c r="AG30" i="10" s="1"/>
  <c r="Y29" i="10"/>
  <c r="Y30" i="10" s="1"/>
  <c r="Q29" i="10"/>
  <c r="Q30" i="10" s="1"/>
  <c r="I29" i="10"/>
  <c r="I30" i="10" s="1"/>
  <c r="BQ29" i="10"/>
  <c r="BQ30" i="10" s="1"/>
  <c r="BI29" i="10"/>
  <c r="BI30" i="10" s="1"/>
  <c r="BA29" i="10"/>
  <c r="BA30" i="10" s="1"/>
  <c r="AS29" i="10"/>
  <c r="AS30" i="10" s="1"/>
  <c r="AK29" i="10"/>
  <c r="AK30" i="10" s="1"/>
  <c r="AC29" i="10"/>
  <c r="AC30" i="10" s="1"/>
  <c r="U29" i="10"/>
  <c r="U30" i="10" s="1"/>
  <c r="M29" i="10"/>
  <c r="M30" i="10" s="1"/>
  <c r="BF29" i="10"/>
  <c r="BF30" i="10" s="1"/>
  <c r="AP29" i="10"/>
  <c r="AP30" i="10" s="1"/>
  <c r="Z29" i="10"/>
  <c r="Z30" i="10" s="1"/>
  <c r="J29" i="10"/>
  <c r="J30" i="10" s="1"/>
  <c r="P29" i="10"/>
  <c r="P30" i="10" s="1"/>
  <c r="G29" i="10"/>
  <c r="BD29" i="10"/>
  <c r="BD30" i="10" s="1"/>
  <c r="AN29" i="10"/>
  <c r="AN30" i="10" s="1"/>
  <c r="X29" i="10"/>
  <c r="X30" i="10" s="1"/>
  <c r="H29" i="10"/>
  <c r="H30" i="10" s="1"/>
  <c r="BN29" i="10"/>
  <c r="BN30" i="10" s="1"/>
  <c r="R29" i="10"/>
  <c r="R30" i="10" s="1"/>
  <c r="AF29" i="10"/>
  <c r="AF30" i="10" s="1"/>
  <c r="BS29" i="10"/>
  <c r="BS30" i="10" s="1"/>
  <c r="BC29" i="10"/>
  <c r="BC30" i="10" s="1"/>
  <c r="AM29" i="10"/>
  <c r="AM30" i="10" s="1"/>
  <c r="W29" i="10"/>
  <c r="W30" i="10" s="1"/>
  <c r="AX29" i="10"/>
  <c r="AX30" i="10" s="1"/>
  <c r="AH29" i="10"/>
  <c r="AH30" i="10" s="1"/>
  <c r="BL29" i="10"/>
  <c r="BL30" i="10" s="1"/>
  <c r="BJ29" i="10"/>
  <c r="BJ30" i="10" s="1"/>
  <c r="AT29" i="10"/>
  <c r="AT30" i="10" s="1"/>
  <c r="AD29" i="10"/>
  <c r="AD30" i="10" s="1"/>
  <c r="N29" i="10"/>
  <c r="N30" i="10" s="1"/>
  <c r="BR29" i="10"/>
  <c r="BR30" i="10" s="1"/>
  <c r="BB29" i="10"/>
  <c r="BB30" i="10" s="1"/>
  <c r="AL29" i="10"/>
  <c r="AL30" i="10" s="1"/>
  <c r="V29" i="10"/>
  <c r="V30" i="10" s="1"/>
  <c r="AV29" i="10"/>
  <c r="AV30" i="10" s="1"/>
  <c r="O29" i="10"/>
  <c r="O30" i="10" s="1"/>
  <c r="AE29" i="10"/>
  <c r="AE30" i="10" s="1"/>
  <c r="Z9" i="10"/>
  <c r="Z10" i="10" s="1"/>
  <c r="AU29" i="10"/>
  <c r="AU30" i="10" s="1"/>
  <c r="AA9" i="10"/>
  <c r="AA10" i="10" s="1"/>
  <c r="BK29" i="10"/>
  <c r="BK30" i="10" s="1"/>
  <c r="E23" i="10"/>
  <c r="W23" i="10" s="1"/>
  <c r="W24" i="10" s="1"/>
  <c r="AP9" i="10"/>
  <c r="AP10" i="10" s="1"/>
  <c r="N15" i="10"/>
  <c r="N16" i="10" s="1"/>
  <c r="AN15" i="10"/>
  <c r="AN16" i="10" s="1"/>
  <c r="BR15" i="10"/>
  <c r="BR16" i="10" s="1"/>
  <c r="I9" i="10"/>
  <c r="I10" i="10" s="1"/>
  <c r="AS15" i="10"/>
  <c r="AS16" i="10" s="1"/>
  <c r="D31" i="1"/>
  <c r="J9" i="10"/>
  <c r="J10" i="10" s="1"/>
  <c r="BE9" i="10"/>
  <c r="BE10" i="10" s="1"/>
  <c r="W15" i="10"/>
  <c r="W16" i="10" s="1"/>
  <c r="AT15" i="10"/>
  <c r="AT16" i="10" s="1"/>
  <c r="H15" i="10"/>
  <c r="H16" i="10" s="1"/>
  <c r="AL15" i="10"/>
  <c r="AL16" i="10" s="1"/>
  <c r="AO9" i="10"/>
  <c r="AO10" i="10" s="1"/>
  <c r="M15" i="10"/>
  <c r="M16" i="10" s="1"/>
  <c r="AM15" i="10"/>
  <c r="AM16" i="10" s="1"/>
  <c r="BJ15" i="10"/>
  <c r="BJ16" i="10" s="1"/>
  <c r="AQ9" i="10"/>
  <c r="AQ10" i="10" s="1"/>
  <c r="V15" i="10"/>
  <c r="V16" i="10" s="1"/>
  <c r="BS15" i="10"/>
  <c r="BS16" i="10" s="1"/>
  <c r="D33" i="1"/>
  <c r="K9" i="10"/>
  <c r="K10" i="10" s="1"/>
  <c r="BF9" i="10"/>
  <c r="BF10" i="10" s="1"/>
  <c r="X15" i="10"/>
  <c r="X16" i="10" s="1"/>
  <c r="BB15" i="10"/>
  <c r="BB16" i="10" s="1"/>
  <c r="BI15" i="10"/>
  <c r="BI16" i="10" s="1"/>
  <c r="E37" i="10"/>
  <c r="Y9" i="10"/>
  <c r="Y10" i="10" s="1"/>
  <c r="BG9" i="10"/>
  <c r="BG10" i="10" s="1"/>
  <c r="AC15" i="10"/>
  <c r="AC16" i="10" s="1"/>
  <c r="BC15" i="10"/>
  <c r="BC16" i="10" s="1"/>
  <c r="AD15" i="10"/>
  <c r="AD16" i="10" s="1"/>
  <c r="BD15" i="10"/>
  <c r="BD16" i="10" s="1"/>
  <c r="E3" i="10"/>
  <c r="E20" i="10"/>
  <c r="E5" i="10"/>
  <c r="E39" i="10"/>
  <c r="AG9" i="10"/>
  <c r="AG10" i="10" s="1"/>
  <c r="H9" i="10"/>
  <c r="H10" i="10" s="1"/>
  <c r="X9" i="10"/>
  <c r="X10" i="10" s="1"/>
  <c r="AN9" i="10"/>
  <c r="AN10" i="10" s="1"/>
  <c r="U15" i="10"/>
  <c r="U16" i="10" s="1"/>
  <c r="AK15" i="10"/>
  <c r="AK16" i="10" s="1"/>
  <c r="BA15" i="10"/>
  <c r="BA16" i="10" s="1"/>
  <c r="BQ15" i="10"/>
  <c r="BQ16" i="10" s="1"/>
  <c r="BS9" i="10"/>
  <c r="BS10" i="10" s="1"/>
  <c r="BK9" i="10"/>
  <c r="BK10" i="10" s="1"/>
  <c r="BC9" i="10"/>
  <c r="BC10" i="10" s="1"/>
  <c r="AU9" i="10"/>
  <c r="AU10" i="10" s="1"/>
  <c r="AM9" i="10"/>
  <c r="AM10" i="10" s="1"/>
  <c r="AE9" i="10"/>
  <c r="AE10" i="10" s="1"/>
  <c r="W9" i="10"/>
  <c r="W10" i="10" s="1"/>
  <c r="O9" i="10"/>
  <c r="O10" i="10" s="1"/>
  <c r="G9" i="10"/>
  <c r="BR9" i="10"/>
  <c r="BR10" i="10" s="1"/>
  <c r="BJ9" i="10"/>
  <c r="BJ10" i="10" s="1"/>
  <c r="BB9" i="10"/>
  <c r="BB10" i="10" s="1"/>
  <c r="AT9" i="10"/>
  <c r="AT10" i="10" s="1"/>
  <c r="AL9" i="10"/>
  <c r="AL10" i="10" s="1"/>
  <c r="AD9" i="10"/>
  <c r="AD10" i="10" s="1"/>
  <c r="V9" i="10"/>
  <c r="V10" i="10" s="1"/>
  <c r="N9" i="10"/>
  <c r="N10" i="10" s="1"/>
  <c r="BQ9" i="10"/>
  <c r="BQ10" i="10" s="1"/>
  <c r="BI9" i="10"/>
  <c r="BI10" i="10" s="1"/>
  <c r="BA9" i="10"/>
  <c r="BA10" i="10" s="1"/>
  <c r="AS9" i="10"/>
  <c r="AS10" i="10" s="1"/>
  <c r="AK9" i="10"/>
  <c r="AK10" i="10" s="1"/>
  <c r="AC9" i="10"/>
  <c r="AC10" i="10" s="1"/>
  <c r="U9" i="10"/>
  <c r="U10" i="10" s="1"/>
  <c r="M9" i="10"/>
  <c r="M10" i="10" s="1"/>
  <c r="BP9" i="10"/>
  <c r="BP10" i="10" s="1"/>
  <c r="BH9" i="10"/>
  <c r="BH10" i="10" s="1"/>
  <c r="AZ9" i="10"/>
  <c r="AZ10" i="10" s="1"/>
  <c r="AR9" i="10"/>
  <c r="AR10" i="10" s="1"/>
  <c r="AJ9" i="10"/>
  <c r="AJ10" i="10" s="1"/>
  <c r="AB9" i="10"/>
  <c r="AB10" i="10" s="1"/>
  <c r="T9" i="10"/>
  <c r="T10" i="10" s="1"/>
  <c r="L9" i="10"/>
  <c r="L10" i="10" s="1"/>
  <c r="P9" i="10"/>
  <c r="P10" i="10" s="1"/>
  <c r="AF9" i="10"/>
  <c r="AF10" i="10" s="1"/>
  <c r="AV9" i="10"/>
  <c r="AV10" i="10" s="1"/>
  <c r="BL9" i="10"/>
  <c r="BL10" i="10" s="1"/>
  <c r="Q9" i="10"/>
  <c r="Q10" i="10" s="1"/>
  <c r="AW9" i="10"/>
  <c r="AW10" i="10" s="1"/>
  <c r="BM9" i="10"/>
  <c r="BM10" i="10" s="1"/>
  <c r="D17" i="10"/>
  <c r="C17" i="10" s="1"/>
  <c r="D17" i="1" s="1"/>
  <c r="R9" i="10"/>
  <c r="R10" i="10" s="1"/>
  <c r="AH9" i="10"/>
  <c r="AH10" i="10" s="1"/>
  <c r="AX9" i="10"/>
  <c r="AX10" i="10" s="1"/>
  <c r="BN9" i="10"/>
  <c r="BN10" i="10" s="1"/>
  <c r="O15" i="10"/>
  <c r="O16" i="10" s="1"/>
  <c r="AE15" i="10"/>
  <c r="AE16" i="10" s="1"/>
  <c r="AU15" i="10"/>
  <c r="AU16" i="10" s="1"/>
  <c r="BP15" i="10"/>
  <c r="BP16" i="10" s="1"/>
  <c r="BH15" i="10"/>
  <c r="BH16" i="10" s="1"/>
  <c r="AZ15" i="10"/>
  <c r="AZ16" i="10" s="1"/>
  <c r="AR15" i="10"/>
  <c r="AR16" i="10" s="1"/>
  <c r="AJ15" i="10"/>
  <c r="AJ16" i="10" s="1"/>
  <c r="AB15" i="10"/>
  <c r="AB16" i="10" s="1"/>
  <c r="T15" i="10"/>
  <c r="T16" i="10" s="1"/>
  <c r="L15" i="10"/>
  <c r="L16" i="10" s="1"/>
  <c r="BO15" i="10"/>
  <c r="BO16" i="10" s="1"/>
  <c r="BG15" i="10"/>
  <c r="BG16" i="10" s="1"/>
  <c r="AY15" i="10"/>
  <c r="AY16" i="10" s="1"/>
  <c r="AQ15" i="10"/>
  <c r="AQ16" i="10" s="1"/>
  <c r="AI15" i="10"/>
  <c r="AI16" i="10" s="1"/>
  <c r="AA15" i="10"/>
  <c r="AA16" i="10" s="1"/>
  <c r="S15" i="10"/>
  <c r="S16" i="10" s="1"/>
  <c r="K15" i="10"/>
  <c r="K16" i="10" s="1"/>
  <c r="BN15" i="10"/>
  <c r="BN16" i="10" s="1"/>
  <c r="BF15" i="10"/>
  <c r="BF16" i="10" s="1"/>
  <c r="AX15" i="10"/>
  <c r="AX16" i="10" s="1"/>
  <c r="AP15" i="10"/>
  <c r="AP16" i="10" s="1"/>
  <c r="AH15" i="10"/>
  <c r="AH16" i="10" s="1"/>
  <c r="Z15" i="10"/>
  <c r="Z16" i="10" s="1"/>
  <c r="R15" i="10"/>
  <c r="R16" i="10" s="1"/>
  <c r="J15" i="10"/>
  <c r="J16" i="10" s="1"/>
  <c r="BM15" i="10"/>
  <c r="BM16" i="10" s="1"/>
  <c r="BE15" i="10"/>
  <c r="BE16" i="10" s="1"/>
  <c r="AW15" i="10"/>
  <c r="AW16" i="10" s="1"/>
  <c r="AO15" i="10"/>
  <c r="AO16" i="10" s="1"/>
  <c r="AG15" i="10"/>
  <c r="AG16" i="10" s="1"/>
  <c r="Y15" i="10"/>
  <c r="Y16" i="10" s="1"/>
  <c r="Q15" i="10"/>
  <c r="Q16" i="10" s="1"/>
  <c r="I15" i="10"/>
  <c r="I16" i="10" s="1"/>
  <c r="S9" i="10"/>
  <c r="S10" i="10" s="1"/>
  <c r="AI9" i="10"/>
  <c r="AI10" i="10" s="1"/>
  <c r="AY9" i="10"/>
  <c r="AY10" i="10" s="1"/>
  <c r="BO9" i="10"/>
  <c r="BO10" i="10" s="1"/>
  <c r="P15" i="10"/>
  <c r="P16" i="10" s="1"/>
  <c r="AF15" i="10"/>
  <c r="AF16" i="10" s="1"/>
  <c r="AV15" i="10"/>
  <c r="AV16" i="10" s="1"/>
  <c r="BL15" i="10"/>
  <c r="BL16" i="10" s="1"/>
  <c r="D35" i="1"/>
  <c r="E11" i="10"/>
  <c r="E13" i="10"/>
  <c r="G13" i="10" s="1"/>
  <c r="E27" i="10"/>
  <c r="D7" i="10"/>
  <c r="C7" i="10" s="1"/>
  <c r="D7" i="1" s="1"/>
  <c r="B2" i="3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C6" i="4"/>
  <c r="AA6" i="4" s="1"/>
  <c r="AB6" i="4" s="1"/>
  <c r="AC6" i="4" s="1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C11" i="4"/>
  <c r="AA11" i="4" s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C12" i="4"/>
  <c r="AA12" i="4" s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C13" i="4"/>
  <c r="AA13" i="4" s="1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C14" i="4"/>
  <c r="AA14" i="4" s="1"/>
  <c r="AB14" i="4" s="1"/>
  <c r="AC14" i="4" s="1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C19" i="4"/>
  <c r="AA19" i="4" s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C20" i="4"/>
  <c r="AA20" i="4" s="1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C22" i="4"/>
  <c r="AA22" i="4" s="1"/>
  <c r="AB22" i="4" s="1"/>
  <c r="AC22" i="4" s="1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B5" i="4"/>
  <c r="B6" i="4"/>
  <c r="Z6" i="4" s="1"/>
  <c r="B7" i="4"/>
  <c r="Z7" i="4" s="1"/>
  <c r="B8" i="4"/>
  <c r="Z8" i="4" s="1"/>
  <c r="B9" i="4"/>
  <c r="Z9" i="4" s="1"/>
  <c r="B10" i="4"/>
  <c r="B11" i="4"/>
  <c r="B12" i="4"/>
  <c r="B13" i="4"/>
  <c r="Z13" i="4" s="1"/>
  <c r="B14" i="4"/>
  <c r="Z14" i="4" s="1"/>
  <c r="B15" i="4"/>
  <c r="Z15" i="4" s="1"/>
  <c r="B16" i="4"/>
  <c r="Z16" i="4" s="1"/>
  <c r="B17" i="4"/>
  <c r="Z17" i="4" s="1"/>
  <c r="B18" i="4"/>
  <c r="Z18" i="4" s="1"/>
  <c r="B19" i="4"/>
  <c r="Z19" i="4" s="1"/>
  <c r="B20" i="4"/>
  <c r="Z20" i="4" s="1"/>
  <c r="AB20" i="4"/>
  <c r="B21" i="4"/>
  <c r="Z21" i="4" s="1"/>
  <c r="B22" i="4"/>
  <c r="Z22" i="4" s="1"/>
  <c r="B23" i="4"/>
  <c r="Z23" i="4" s="1"/>
  <c r="B24" i="4"/>
  <c r="Z24" i="4" s="1"/>
  <c r="B25" i="4"/>
  <c r="B4" i="4"/>
  <c r="AA21" i="4"/>
  <c r="AB21" i="4" s="1"/>
  <c r="Z10" i="4"/>
  <c r="Z11" i="4"/>
  <c r="Z12" i="4"/>
  <c r="Z25" i="4"/>
  <c r="Z4" i="4"/>
  <c r="AA4" i="4" s="1"/>
  <c r="F27" i="3"/>
  <c r="H4" i="3"/>
  <c r="BF39" i="10" l="1"/>
  <c r="BF40" i="10" s="1"/>
  <c r="BR39" i="10"/>
  <c r="BR40" i="10" s="1"/>
  <c r="BJ39" i="10"/>
  <c r="BJ40" i="10" s="1"/>
  <c r="BB39" i="10"/>
  <c r="BB40" i="10" s="1"/>
  <c r="AT39" i="10"/>
  <c r="AT40" i="10" s="1"/>
  <c r="AL39" i="10"/>
  <c r="AL40" i="10" s="1"/>
  <c r="AD39" i="10"/>
  <c r="AD40" i="10" s="1"/>
  <c r="V39" i="10"/>
  <c r="V40" i="10" s="1"/>
  <c r="N39" i="10"/>
  <c r="N40" i="10" s="1"/>
  <c r="BP39" i="10"/>
  <c r="BP40" i="10" s="1"/>
  <c r="AZ39" i="10"/>
  <c r="AZ40" i="10" s="1"/>
  <c r="AJ39" i="10"/>
  <c r="AJ40" i="10" s="1"/>
  <c r="T39" i="10"/>
  <c r="T40" i="10" s="1"/>
  <c r="BO39" i="10"/>
  <c r="BO40" i="10" s="1"/>
  <c r="BG39" i="10"/>
  <c r="BG40" i="10" s="1"/>
  <c r="AY39" i="10"/>
  <c r="AY40" i="10" s="1"/>
  <c r="AQ39" i="10"/>
  <c r="AQ40" i="10" s="1"/>
  <c r="AI39" i="10"/>
  <c r="AI40" i="10" s="1"/>
  <c r="AA39" i="10"/>
  <c r="AA40" i="10" s="1"/>
  <c r="S39" i="10"/>
  <c r="S40" i="10" s="1"/>
  <c r="K39" i="10"/>
  <c r="K40" i="10" s="1"/>
  <c r="BQ39" i="10"/>
  <c r="BQ40" i="10" s="1"/>
  <c r="BI39" i="10"/>
  <c r="BI40" i="10" s="1"/>
  <c r="BA39" i="10"/>
  <c r="BA40" i="10" s="1"/>
  <c r="AS39" i="10"/>
  <c r="AS40" i="10" s="1"/>
  <c r="AK39" i="10"/>
  <c r="AK40" i="10" s="1"/>
  <c r="AC39" i="10"/>
  <c r="AC40" i="10" s="1"/>
  <c r="U39" i="10"/>
  <c r="U40" i="10" s="1"/>
  <c r="M39" i="10"/>
  <c r="M40" i="10" s="1"/>
  <c r="BH39" i="10"/>
  <c r="BH40" i="10" s="1"/>
  <c r="AR39" i="10"/>
  <c r="AR40" i="10" s="1"/>
  <c r="AB39" i="10"/>
  <c r="AB40" i="10" s="1"/>
  <c r="L39" i="10"/>
  <c r="L40" i="10" s="1"/>
  <c r="AX39" i="10"/>
  <c r="AX40" i="10" s="1"/>
  <c r="AH39" i="10"/>
  <c r="AH40" i="10" s="1"/>
  <c r="R39" i="10"/>
  <c r="R40" i="10" s="1"/>
  <c r="BM39" i="10"/>
  <c r="BM40" i="10" s="1"/>
  <c r="BE39" i="10"/>
  <c r="BE40" i="10" s="1"/>
  <c r="AW39" i="10"/>
  <c r="AW40" i="10" s="1"/>
  <c r="AO39" i="10"/>
  <c r="AO40" i="10" s="1"/>
  <c r="AG39" i="10"/>
  <c r="AG40" i="10" s="1"/>
  <c r="Y39" i="10"/>
  <c r="Y40" i="10" s="1"/>
  <c r="Q39" i="10"/>
  <c r="Q40" i="10" s="1"/>
  <c r="I39" i="10"/>
  <c r="I40" i="10" s="1"/>
  <c r="BL39" i="10"/>
  <c r="BL40" i="10" s="1"/>
  <c r="BD39" i="10"/>
  <c r="BD40" i="10" s="1"/>
  <c r="AV39" i="10"/>
  <c r="AV40" i="10" s="1"/>
  <c r="AN39" i="10"/>
  <c r="AN40" i="10" s="1"/>
  <c r="AF39" i="10"/>
  <c r="AF40" i="10" s="1"/>
  <c r="X39" i="10"/>
  <c r="X40" i="10" s="1"/>
  <c r="P39" i="10"/>
  <c r="P40" i="10" s="1"/>
  <c r="H39" i="10"/>
  <c r="H40" i="10" s="1"/>
  <c r="BS39" i="10"/>
  <c r="BS40" i="10" s="1"/>
  <c r="BK39" i="10"/>
  <c r="BK40" i="10" s="1"/>
  <c r="BC39" i="10"/>
  <c r="BC40" i="10" s="1"/>
  <c r="AU39" i="10"/>
  <c r="AU40" i="10" s="1"/>
  <c r="AM39" i="10"/>
  <c r="AM40" i="10" s="1"/>
  <c r="AE39" i="10"/>
  <c r="AE40" i="10" s="1"/>
  <c r="W39" i="10"/>
  <c r="W40" i="10" s="1"/>
  <c r="O39" i="10"/>
  <c r="O40" i="10" s="1"/>
  <c r="G39" i="10"/>
  <c r="BN39" i="10"/>
  <c r="BN40" i="10" s="1"/>
  <c r="AP39" i="10"/>
  <c r="AP40" i="10" s="1"/>
  <c r="Z39" i="10"/>
  <c r="Z40" i="10" s="1"/>
  <c r="J39" i="10"/>
  <c r="J40" i="10" s="1"/>
  <c r="G30" i="10"/>
  <c r="D29" i="10" s="1"/>
  <c r="C29" i="10" s="1"/>
  <c r="D29" i="1" s="1"/>
  <c r="BP27" i="10"/>
  <c r="BP28" i="10" s="1"/>
  <c r="BH27" i="10"/>
  <c r="BH28" i="10" s="1"/>
  <c r="AZ27" i="10"/>
  <c r="AZ28" i="10" s="1"/>
  <c r="AR27" i="10"/>
  <c r="AR28" i="10" s="1"/>
  <c r="AJ27" i="10"/>
  <c r="AJ28" i="10" s="1"/>
  <c r="AB27" i="10"/>
  <c r="AB28" i="10" s="1"/>
  <c r="T27" i="10"/>
  <c r="T28" i="10" s="1"/>
  <c r="L27" i="10"/>
  <c r="L28" i="10" s="1"/>
  <c r="BO27" i="10"/>
  <c r="BO28" i="10" s="1"/>
  <c r="BG27" i="10"/>
  <c r="BG28" i="10" s="1"/>
  <c r="AY27" i="10"/>
  <c r="AY28" i="10" s="1"/>
  <c r="AQ27" i="10"/>
  <c r="AQ28" i="10" s="1"/>
  <c r="AI27" i="10"/>
  <c r="AI28" i="10" s="1"/>
  <c r="AA27" i="10"/>
  <c r="AA28" i="10" s="1"/>
  <c r="S27" i="10"/>
  <c r="S28" i="10" s="1"/>
  <c r="K27" i="10"/>
  <c r="K28" i="10" s="1"/>
  <c r="G27" i="10"/>
  <c r="BM27" i="10"/>
  <c r="BM28" i="10" s="1"/>
  <c r="BE27" i="10"/>
  <c r="BE28" i="10" s="1"/>
  <c r="AW27" i="10"/>
  <c r="AW28" i="10" s="1"/>
  <c r="AO27" i="10"/>
  <c r="AO28" i="10" s="1"/>
  <c r="AG27" i="10"/>
  <c r="AG28" i="10" s="1"/>
  <c r="Y27" i="10"/>
  <c r="Y28" i="10" s="1"/>
  <c r="Q27" i="10"/>
  <c r="Q28" i="10" s="1"/>
  <c r="I27" i="10"/>
  <c r="I28" i="10" s="1"/>
  <c r="BQ27" i="10"/>
  <c r="BQ28" i="10" s="1"/>
  <c r="BI27" i="10"/>
  <c r="BI28" i="10" s="1"/>
  <c r="BA27" i="10"/>
  <c r="BA28" i="10" s="1"/>
  <c r="AS27" i="10"/>
  <c r="AS28" i="10" s="1"/>
  <c r="AK27" i="10"/>
  <c r="AK28" i="10" s="1"/>
  <c r="AC27" i="10"/>
  <c r="AC28" i="10" s="1"/>
  <c r="U27" i="10"/>
  <c r="U28" i="10" s="1"/>
  <c r="M27" i="10"/>
  <c r="M28" i="10" s="1"/>
  <c r="BF27" i="10"/>
  <c r="BF28" i="10" s="1"/>
  <c r="AP27" i="10"/>
  <c r="AP28" i="10" s="1"/>
  <c r="Z27" i="10"/>
  <c r="Z28" i="10" s="1"/>
  <c r="J27" i="10"/>
  <c r="J28" i="10" s="1"/>
  <c r="BD27" i="10"/>
  <c r="BD28" i="10" s="1"/>
  <c r="AN27" i="10"/>
  <c r="AN28" i="10" s="1"/>
  <c r="X27" i="10"/>
  <c r="X28" i="10" s="1"/>
  <c r="H27" i="10"/>
  <c r="H28" i="10" s="1"/>
  <c r="AH27" i="10"/>
  <c r="AH28" i="10" s="1"/>
  <c r="BS27" i="10"/>
  <c r="BS28" i="10" s="1"/>
  <c r="BC27" i="10"/>
  <c r="BC28" i="10" s="1"/>
  <c r="AM27" i="10"/>
  <c r="AM28" i="10" s="1"/>
  <c r="W27" i="10"/>
  <c r="W28" i="10" s="1"/>
  <c r="AX27" i="10"/>
  <c r="AX28" i="10" s="1"/>
  <c r="R27" i="10"/>
  <c r="R28" i="10" s="1"/>
  <c r="BJ27" i="10"/>
  <c r="BJ28" i="10" s="1"/>
  <c r="AT27" i="10"/>
  <c r="AT28" i="10" s="1"/>
  <c r="AD27" i="10"/>
  <c r="AD28" i="10" s="1"/>
  <c r="N27" i="10"/>
  <c r="N28" i="10" s="1"/>
  <c r="BR27" i="10"/>
  <c r="BR28" i="10" s="1"/>
  <c r="BB27" i="10"/>
  <c r="BB28" i="10" s="1"/>
  <c r="AL27" i="10"/>
  <c r="AL28" i="10" s="1"/>
  <c r="V27" i="10"/>
  <c r="V28" i="10" s="1"/>
  <c r="BN27" i="10"/>
  <c r="BN28" i="10" s="1"/>
  <c r="AF27" i="10"/>
  <c r="AF28" i="10" s="1"/>
  <c r="AE27" i="10"/>
  <c r="AE28" i="10" s="1"/>
  <c r="AV27" i="10"/>
  <c r="AV28" i="10" s="1"/>
  <c r="P27" i="10"/>
  <c r="P28" i="10" s="1"/>
  <c r="O27" i="10"/>
  <c r="O28" i="10" s="1"/>
  <c r="BL27" i="10"/>
  <c r="BL28" i="10" s="1"/>
  <c r="BK27" i="10"/>
  <c r="BK28" i="10" s="1"/>
  <c r="AU27" i="10"/>
  <c r="AU28" i="10" s="1"/>
  <c r="BG23" i="10"/>
  <c r="BG24" i="10" s="1"/>
  <c r="BJ23" i="10"/>
  <c r="BJ24" i="10" s="1"/>
  <c r="BF23" i="10"/>
  <c r="BF24" i="10" s="1"/>
  <c r="BL23" i="10"/>
  <c r="BL24" i="10" s="1"/>
  <c r="BP23" i="10"/>
  <c r="BP24" i="10" s="1"/>
  <c r="H23" i="10"/>
  <c r="H24" i="10" s="1"/>
  <c r="K23" i="10"/>
  <c r="K24" i="10" s="1"/>
  <c r="N23" i="10"/>
  <c r="N24" i="10" s="1"/>
  <c r="BS23" i="10"/>
  <c r="BS24" i="10" s="1"/>
  <c r="Q23" i="10"/>
  <c r="Q24" i="10" s="1"/>
  <c r="S23" i="10"/>
  <c r="S24" i="10" s="1"/>
  <c r="V23" i="10"/>
  <c r="V24" i="10" s="1"/>
  <c r="BI23" i="10"/>
  <c r="BI24" i="10" s="1"/>
  <c r="X23" i="10"/>
  <c r="X24" i="10" s="1"/>
  <c r="AA23" i="10"/>
  <c r="AA24" i="10" s="1"/>
  <c r="AB23" i="10"/>
  <c r="AB24" i="10" s="1"/>
  <c r="AD23" i="10"/>
  <c r="AD24" i="10" s="1"/>
  <c r="BN23" i="10"/>
  <c r="BN24" i="10" s="1"/>
  <c r="AH23" i="10"/>
  <c r="AH24" i="10" s="1"/>
  <c r="I23" i="10"/>
  <c r="I24" i="10" s="1"/>
  <c r="AG23" i="10"/>
  <c r="AG24" i="10" s="1"/>
  <c r="BE23" i="10"/>
  <c r="BE24" i="10" s="1"/>
  <c r="AC23" i="10"/>
  <c r="AC24" i="10" s="1"/>
  <c r="AS23" i="10"/>
  <c r="AS24" i="10" s="1"/>
  <c r="M23" i="10"/>
  <c r="M24" i="10" s="1"/>
  <c r="BA23" i="10"/>
  <c r="BA24" i="10" s="1"/>
  <c r="Z23" i="10"/>
  <c r="Z24" i="10" s="1"/>
  <c r="AX23" i="10"/>
  <c r="AX24" i="10" s="1"/>
  <c r="Y23" i="10"/>
  <c r="Y24" i="10" s="1"/>
  <c r="AW23" i="10"/>
  <c r="AW24" i="10" s="1"/>
  <c r="U23" i="10"/>
  <c r="U24" i="10" s="1"/>
  <c r="BQ23" i="10"/>
  <c r="BQ24" i="10" s="1"/>
  <c r="AP23" i="10"/>
  <c r="AP24" i="10" s="1"/>
  <c r="J23" i="10"/>
  <c r="J24" i="10" s="1"/>
  <c r="BM23" i="10"/>
  <c r="BM24" i="10" s="1"/>
  <c r="BD23" i="10"/>
  <c r="BD24" i="10" s="1"/>
  <c r="BH23" i="10"/>
  <c r="BH24" i="10" s="1"/>
  <c r="BC23" i="10"/>
  <c r="BC24" i="10" s="1"/>
  <c r="BO23" i="10"/>
  <c r="BO24" i="10" s="1"/>
  <c r="BR23" i="10"/>
  <c r="BR24" i="10" s="1"/>
  <c r="BK23" i="10"/>
  <c r="BK24" i="10" s="1"/>
  <c r="AK23" i="10"/>
  <c r="AK24" i="10" s="1"/>
  <c r="L23" i="10"/>
  <c r="L24" i="10" s="1"/>
  <c r="G23" i="10"/>
  <c r="P23" i="10"/>
  <c r="P24" i="10" s="1"/>
  <c r="T23" i="10"/>
  <c r="T24" i="10" s="1"/>
  <c r="O23" i="10"/>
  <c r="O24" i="10" s="1"/>
  <c r="AO23" i="10"/>
  <c r="AO24" i="10" s="1"/>
  <c r="AF23" i="10"/>
  <c r="AF24" i="10" s="1"/>
  <c r="AI23" i="10"/>
  <c r="AI24" i="10" s="1"/>
  <c r="AJ23" i="10"/>
  <c r="AJ24" i="10" s="1"/>
  <c r="AL23" i="10"/>
  <c r="AL24" i="10" s="1"/>
  <c r="AE23" i="10"/>
  <c r="AE24" i="10" s="1"/>
  <c r="R23" i="10"/>
  <c r="R24" i="10" s="1"/>
  <c r="AN23" i="10"/>
  <c r="AN24" i="10" s="1"/>
  <c r="AQ23" i="10"/>
  <c r="AQ24" i="10" s="1"/>
  <c r="AR23" i="10"/>
  <c r="AR24" i="10" s="1"/>
  <c r="AT23" i="10"/>
  <c r="AT24" i="10" s="1"/>
  <c r="AM23" i="10"/>
  <c r="AM24" i="10" s="1"/>
  <c r="E25" i="10"/>
  <c r="AV23" i="10"/>
  <c r="AV24" i="10" s="1"/>
  <c r="AY23" i="10"/>
  <c r="AY24" i="10" s="1"/>
  <c r="AZ23" i="10"/>
  <c r="AZ24" i="10" s="1"/>
  <c r="BB23" i="10"/>
  <c r="BB24" i="10" s="1"/>
  <c r="AU23" i="10"/>
  <c r="AU24" i="10" s="1"/>
  <c r="AB13" i="4"/>
  <c r="G16" i="10"/>
  <c r="D15" i="10" s="1"/>
  <c r="C15" i="10" s="1"/>
  <c r="D15" i="1" s="1"/>
  <c r="G10" i="10"/>
  <c r="D9" i="10" s="1"/>
  <c r="C9" i="10" s="1"/>
  <c r="D9" i="1" s="1"/>
  <c r="BR11" i="10"/>
  <c r="BR12" i="10" s="1"/>
  <c r="BJ11" i="10"/>
  <c r="BJ12" i="10" s="1"/>
  <c r="BB11" i="10"/>
  <c r="BB12" i="10" s="1"/>
  <c r="AT11" i="10"/>
  <c r="AT12" i="10" s="1"/>
  <c r="AL11" i="10"/>
  <c r="AL12" i="10" s="1"/>
  <c r="AD11" i="10"/>
  <c r="AD12" i="10" s="1"/>
  <c r="V11" i="10"/>
  <c r="V12" i="10" s="1"/>
  <c r="N11" i="10"/>
  <c r="N12" i="10" s="1"/>
  <c r="BQ11" i="10"/>
  <c r="BQ12" i="10" s="1"/>
  <c r="BI11" i="10"/>
  <c r="BI12" i="10" s="1"/>
  <c r="BA11" i="10"/>
  <c r="BA12" i="10" s="1"/>
  <c r="AS11" i="10"/>
  <c r="AS12" i="10" s="1"/>
  <c r="AK11" i="10"/>
  <c r="AK12" i="10" s="1"/>
  <c r="AC11" i="10"/>
  <c r="AC12" i="10" s="1"/>
  <c r="U11" i="10"/>
  <c r="U12" i="10" s="1"/>
  <c r="M11" i="10"/>
  <c r="M12" i="10" s="1"/>
  <c r="BP11" i="10"/>
  <c r="BP12" i="10" s="1"/>
  <c r="BH11" i="10"/>
  <c r="BH12" i="10" s="1"/>
  <c r="AZ11" i="10"/>
  <c r="AZ12" i="10" s="1"/>
  <c r="AR11" i="10"/>
  <c r="AR12" i="10" s="1"/>
  <c r="AJ11" i="10"/>
  <c r="AJ12" i="10" s="1"/>
  <c r="AB11" i="10"/>
  <c r="AB12" i="10" s="1"/>
  <c r="T11" i="10"/>
  <c r="T12" i="10" s="1"/>
  <c r="L11" i="10"/>
  <c r="L12" i="10" s="1"/>
  <c r="BO11" i="10"/>
  <c r="BO12" i="10" s="1"/>
  <c r="BG11" i="10"/>
  <c r="BG12" i="10" s="1"/>
  <c r="AY11" i="10"/>
  <c r="AY12" i="10" s="1"/>
  <c r="AQ11" i="10"/>
  <c r="AQ12" i="10" s="1"/>
  <c r="AI11" i="10"/>
  <c r="AI12" i="10" s="1"/>
  <c r="AA11" i="10"/>
  <c r="AA12" i="10" s="1"/>
  <c r="S11" i="10"/>
  <c r="S12" i="10" s="1"/>
  <c r="K11" i="10"/>
  <c r="K12" i="10" s="1"/>
  <c r="BF11" i="10"/>
  <c r="BF12" i="10" s="1"/>
  <c r="AP11" i="10"/>
  <c r="AP12" i="10" s="1"/>
  <c r="Z11" i="10"/>
  <c r="Z12" i="10" s="1"/>
  <c r="J11" i="10"/>
  <c r="J12" i="10" s="1"/>
  <c r="BE11" i="10"/>
  <c r="BE12" i="10" s="1"/>
  <c r="AO11" i="10"/>
  <c r="AO12" i="10" s="1"/>
  <c r="Y11" i="10"/>
  <c r="Y12" i="10" s="1"/>
  <c r="I11" i="10"/>
  <c r="I12" i="10" s="1"/>
  <c r="BD11" i="10"/>
  <c r="BD12" i="10" s="1"/>
  <c r="AN11" i="10"/>
  <c r="AN12" i="10" s="1"/>
  <c r="X11" i="10"/>
  <c r="X12" i="10" s="1"/>
  <c r="BS11" i="10"/>
  <c r="BS12" i="10" s="1"/>
  <c r="BC11" i="10"/>
  <c r="BC12" i="10" s="1"/>
  <c r="AM11" i="10"/>
  <c r="AM12" i="10" s="1"/>
  <c r="W11" i="10"/>
  <c r="W12" i="10" s="1"/>
  <c r="G11" i="10"/>
  <c r="BK11" i="10"/>
  <c r="BK12" i="10" s="1"/>
  <c r="AU11" i="10"/>
  <c r="AU12" i="10" s="1"/>
  <c r="AE11" i="10"/>
  <c r="AE12" i="10" s="1"/>
  <c r="O11" i="10"/>
  <c r="O12" i="10" s="1"/>
  <c r="H11" i="10"/>
  <c r="H12" i="10" s="1"/>
  <c r="BN11" i="10"/>
  <c r="BN12" i="10" s="1"/>
  <c r="AX11" i="10"/>
  <c r="AX12" i="10" s="1"/>
  <c r="AH11" i="10"/>
  <c r="AH12" i="10" s="1"/>
  <c r="R11" i="10"/>
  <c r="R12" i="10" s="1"/>
  <c r="AW11" i="10"/>
  <c r="AW12" i="10" s="1"/>
  <c r="AV11" i="10"/>
  <c r="AV12" i="10" s="1"/>
  <c r="AG11" i="10"/>
  <c r="AG12" i="10" s="1"/>
  <c r="BL11" i="10"/>
  <c r="BL12" i="10" s="1"/>
  <c r="Q11" i="10"/>
  <c r="Q12" i="10" s="1"/>
  <c r="AF11" i="10"/>
  <c r="AF12" i="10" s="1"/>
  <c r="P11" i="10"/>
  <c r="P12" i="10" s="1"/>
  <c r="BM11" i="10"/>
  <c r="BM12" i="10" s="1"/>
  <c r="BL5" i="10"/>
  <c r="BL6" i="10" s="1"/>
  <c r="BD5" i="10"/>
  <c r="BD6" i="10" s="1"/>
  <c r="AV5" i="10"/>
  <c r="AV6" i="10" s="1"/>
  <c r="AN5" i="10"/>
  <c r="AN6" i="10" s="1"/>
  <c r="AF5" i="10"/>
  <c r="AF6" i="10" s="1"/>
  <c r="X5" i="10"/>
  <c r="X6" i="10" s="1"/>
  <c r="P5" i="10"/>
  <c r="P6" i="10" s="1"/>
  <c r="BS5" i="10"/>
  <c r="BS6" i="10" s="1"/>
  <c r="BK5" i="10"/>
  <c r="BK6" i="10" s="1"/>
  <c r="BC5" i="10"/>
  <c r="BC6" i="10" s="1"/>
  <c r="AU5" i="10"/>
  <c r="AU6" i="10" s="1"/>
  <c r="AM5" i="10"/>
  <c r="AM6" i="10" s="1"/>
  <c r="AE5" i="10"/>
  <c r="AE6" i="10" s="1"/>
  <c r="W5" i="10"/>
  <c r="W6" i="10" s="1"/>
  <c r="O5" i="10"/>
  <c r="O6" i="10" s="1"/>
  <c r="G5" i="10"/>
  <c r="BR5" i="10"/>
  <c r="BR6" i="10" s="1"/>
  <c r="BJ5" i="10"/>
  <c r="BJ6" i="10" s="1"/>
  <c r="BB5" i="10"/>
  <c r="BB6" i="10" s="1"/>
  <c r="AT5" i="10"/>
  <c r="AT6" i="10" s="1"/>
  <c r="AL5" i="10"/>
  <c r="AL6" i="10" s="1"/>
  <c r="AD5" i="10"/>
  <c r="AD6" i="10" s="1"/>
  <c r="V5" i="10"/>
  <c r="V6" i="10" s="1"/>
  <c r="N5" i="10"/>
  <c r="N6" i="10" s="1"/>
  <c r="BQ5" i="10"/>
  <c r="BQ6" i="10" s="1"/>
  <c r="BI5" i="10"/>
  <c r="BI6" i="10" s="1"/>
  <c r="BA5" i="10"/>
  <c r="BA6" i="10" s="1"/>
  <c r="AS5" i="10"/>
  <c r="AS6" i="10" s="1"/>
  <c r="AK5" i="10"/>
  <c r="AK6" i="10" s="1"/>
  <c r="AC5" i="10"/>
  <c r="AC6" i="10" s="1"/>
  <c r="U5" i="10"/>
  <c r="U6" i="10" s="1"/>
  <c r="M5" i="10"/>
  <c r="M6" i="10" s="1"/>
  <c r="BH5" i="10"/>
  <c r="BH6" i="10" s="1"/>
  <c r="AR5" i="10"/>
  <c r="AR6" i="10" s="1"/>
  <c r="AB5" i="10"/>
  <c r="AB6" i="10" s="1"/>
  <c r="L5" i="10"/>
  <c r="L6" i="10" s="1"/>
  <c r="AZ5" i="10"/>
  <c r="AZ6" i="10" s="1"/>
  <c r="BG5" i="10"/>
  <c r="BG6" i="10" s="1"/>
  <c r="AQ5" i="10"/>
  <c r="AQ6" i="10" s="1"/>
  <c r="AA5" i="10"/>
  <c r="AA6" i="10" s="1"/>
  <c r="K5" i="10"/>
  <c r="K6" i="10" s="1"/>
  <c r="Z5" i="10"/>
  <c r="Z6" i="10" s="1"/>
  <c r="BE5" i="10"/>
  <c r="BE6" i="10" s="1"/>
  <c r="AO5" i="10"/>
  <c r="AO6" i="10" s="1"/>
  <c r="Y5" i="10"/>
  <c r="Y6" i="10" s="1"/>
  <c r="I5" i="10"/>
  <c r="I6" i="10" s="1"/>
  <c r="BM5" i="10"/>
  <c r="BM6" i="10" s="1"/>
  <c r="AW5" i="10"/>
  <c r="AW6" i="10" s="1"/>
  <c r="AG5" i="10"/>
  <c r="AG6" i="10" s="1"/>
  <c r="Q5" i="10"/>
  <c r="Q6" i="10" s="1"/>
  <c r="BF5" i="10"/>
  <c r="BF6" i="10" s="1"/>
  <c r="AP5" i="10"/>
  <c r="AP6" i="10" s="1"/>
  <c r="J5" i="10"/>
  <c r="J6" i="10" s="1"/>
  <c r="BP5" i="10"/>
  <c r="BP6" i="10" s="1"/>
  <c r="AJ5" i="10"/>
  <c r="AJ6" i="10" s="1"/>
  <c r="T5" i="10"/>
  <c r="T6" i="10" s="1"/>
  <c r="H5" i="10"/>
  <c r="H6" i="10" s="1"/>
  <c r="AI5" i="10"/>
  <c r="AI6" i="10" s="1"/>
  <c r="AH5" i="10"/>
  <c r="AH6" i="10" s="1"/>
  <c r="BO5" i="10"/>
  <c r="BO6" i="10" s="1"/>
  <c r="AX5" i="10"/>
  <c r="AX6" i="10" s="1"/>
  <c r="S5" i="10"/>
  <c r="S6" i="10" s="1"/>
  <c r="BN5" i="10"/>
  <c r="BN6" i="10" s="1"/>
  <c r="R5" i="10"/>
  <c r="R6" i="10" s="1"/>
  <c r="AY5" i="10"/>
  <c r="AY6" i="10" s="1"/>
  <c r="P3" i="10"/>
  <c r="P4" i="10" s="1"/>
  <c r="X3" i="10"/>
  <c r="X4" i="10" s="1"/>
  <c r="AF3" i="10"/>
  <c r="AF4" i="10" s="1"/>
  <c r="AN3" i="10"/>
  <c r="AN4" i="10" s="1"/>
  <c r="AV3" i="10"/>
  <c r="AV4" i="10" s="1"/>
  <c r="BD3" i="10"/>
  <c r="BD4" i="10" s="1"/>
  <c r="BL3" i="10"/>
  <c r="BL4" i="10" s="1"/>
  <c r="H3" i="10"/>
  <c r="H4" i="10" s="1"/>
  <c r="G3" i="10"/>
  <c r="I3" i="10"/>
  <c r="I4" i="10" s="1"/>
  <c r="Q3" i="10"/>
  <c r="Q4" i="10" s="1"/>
  <c r="Y3" i="10"/>
  <c r="Y4" i="10" s="1"/>
  <c r="AG3" i="10"/>
  <c r="AG4" i="10" s="1"/>
  <c r="AO3" i="10"/>
  <c r="AO4" i="10" s="1"/>
  <c r="AW3" i="10"/>
  <c r="AW4" i="10" s="1"/>
  <c r="BE3" i="10"/>
  <c r="BE4" i="10" s="1"/>
  <c r="BM3" i="10"/>
  <c r="BM4" i="10" s="1"/>
  <c r="J3" i="10"/>
  <c r="J4" i="10" s="1"/>
  <c r="R3" i="10"/>
  <c r="R4" i="10" s="1"/>
  <c r="Z3" i="10"/>
  <c r="Z4" i="10" s="1"/>
  <c r="AH3" i="10"/>
  <c r="AH4" i="10" s="1"/>
  <c r="AP3" i="10"/>
  <c r="AP4" i="10" s="1"/>
  <c r="AX3" i="10"/>
  <c r="AX4" i="10" s="1"/>
  <c r="BF3" i="10"/>
  <c r="BF4" i="10" s="1"/>
  <c r="BN3" i="10"/>
  <c r="BN4" i="10" s="1"/>
  <c r="N3" i="10"/>
  <c r="N4" i="10" s="1"/>
  <c r="AB3" i="10"/>
  <c r="AB4" i="10" s="1"/>
  <c r="AM3" i="10"/>
  <c r="AM4" i="10" s="1"/>
  <c r="BA3" i="10"/>
  <c r="BA4" i="10" s="1"/>
  <c r="BO3" i="10"/>
  <c r="BO4" i="10" s="1"/>
  <c r="U3" i="10"/>
  <c r="U4" i="10" s="1"/>
  <c r="AT3" i="10"/>
  <c r="AT4" i="10" s="1"/>
  <c r="BS3" i="10"/>
  <c r="BS4" i="10" s="1"/>
  <c r="O3" i="10"/>
  <c r="O4" i="10" s="1"/>
  <c r="AC3" i="10"/>
  <c r="AC4" i="10" s="1"/>
  <c r="AQ3" i="10"/>
  <c r="AQ4" i="10" s="1"/>
  <c r="BB3" i="10"/>
  <c r="BB4" i="10" s="1"/>
  <c r="BP3" i="10"/>
  <c r="BP4" i="10" s="1"/>
  <c r="S3" i="10"/>
  <c r="S4" i="10" s="1"/>
  <c r="AR3" i="10"/>
  <c r="AR4" i="10" s="1"/>
  <c r="BQ3" i="10"/>
  <c r="BQ4" i="10" s="1"/>
  <c r="T3" i="10"/>
  <c r="T4" i="10" s="1"/>
  <c r="AE3" i="10"/>
  <c r="AE4" i="10" s="1"/>
  <c r="AS3" i="10"/>
  <c r="AS4" i="10" s="1"/>
  <c r="BG3" i="10"/>
  <c r="BG4" i="10" s="1"/>
  <c r="BR3" i="10"/>
  <c r="BR4" i="10" s="1"/>
  <c r="M3" i="10"/>
  <c r="M4" i="10" s="1"/>
  <c r="AA3" i="10"/>
  <c r="AA4" i="10" s="1"/>
  <c r="AL3" i="10"/>
  <c r="AL4" i="10" s="1"/>
  <c r="AZ3" i="10"/>
  <c r="AZ4" i="10" s="1"/>
  <c r="BK3" i="10"/>
  <c r="BK4" i="10" s="1"/>
  <c r="AD3" i="10"/>
  <c r="AD4" i="10" s="1"/>
  <c r="BC3" i="10"/>
  <c r="BC4" i="10" s="1"/>
  <c r="AI3" i="10"/>
  <c r="AI4" i="10" s="1"/>
  <c r="BH3" i="10"/>
  <c r="BH4" i="10" s="1"/>
  <c r="AJ3" i="10"/>
  <c r="AJ4" i="10" s="1"/>
  <c r="AK3" i="10"/>
  <c r="AK4" i="10" s="1"/>
  <c r="BI3" i="10"/>
  <c r="BI4" i="10" s="1"/>
  <c r="AU3" i="10"/>
  <c r="AU4" i="10" s="1"/>
  <c r="K3" i="10"/>
  <c r="K4" i="10" s="1"/>
  <c r="L3" i="10"/>
  <c r="L4" i="10" s="1"/>
  <c r="BJ3" i="10"/>
  <c r="BJ4" i="10" s="1"/>
  <c r="AY3" i="10"/>
  <c r="AY4" i="10" s="1"/>
  <c r="V3" i="10"/>
  <c r="V4" i="10" s="1"/>
  <c r="W3" i="10"/>
  <c r="W4" i="10" s="1"/>
  <c r="E19" i="10"/>
  <c r="BQ13" i="10"/>
  <c r="BQ14" i="10" s="1"/>
  <c r="BI13" i="10"/>
  <c r="BI14" i="10" s="1"/>
  <c r="BA13" i="10"/>
  <c r="BA14" i="10" s="1"/>
  <c r="AS13" i="10"/>
  <c r="AS14" i="10" s="1"/>
  <c r="AK13" i="10"/>
  <c r="AK14" i="10" s="1"/>
  <c r="AC13" i="10"/>
  <c r="AC14" i="10" s="1"/>
  <c r="U13" i="10"/>
  <c r="U14" i="10" s="1"/>
  <c r="M13" i="10"/>
  <c r="M14" i="10" s="1"/>
  <c r="BP13" i="10"/>
  <c r="BP14" i="10" s="1"/>
  <c r="BH13" i="10"/>
  <c r="BH14" i="10" s="1"/>
  <c r="AZ13" i="10"/>
  <c r="AZ14" i="10" s="1"/>
  <c r="AR13" i="10"/>
  <c r="AR14" i="10" s="1"/>
  <c r="AJ13" i="10"/>
  <c r="AJ14" i="10" s="1"/>
  <c r="AB13" i="10"/>
  <c r="AB14" i="10" s="1"/>
  <c r="T13" i="10"/>
  <c r="T14" i="10" s="1"/>
  <c r="L13" i="10"/>
  <c r="L14" i="10" s="1"/>
  <c r="BO13" i="10"/>
  <c r="BO14" i="10" s="1"/>
  <c r="BG13" i="10"/>
  <c r="BG14" i="10" s="1"/>
  <c r="AY13" i="10"/>
  <c r="AY14" i="10" s="1"/>
  <c r="AQ13" i="10"/>
  <c r="AQ14" i="10" s="1"/>
  <c r="AI13" i="10"/>
  <c r="AI14" i="10" s="1"/>
  <c r="AA13" i="10"/>
  <c r="AA14" i="10" s="1"/>
  <c r="S13" i="10"/>
  <c r="S14" i="10" s="1"/>
  <c r="K13" i="10"/>
  <c r="K14" i="10" s="1"/>
  <c r="BN13" i="10"/>
  <c r="BN14" i="10" s="1"/>
  <c r="BF13" i="10"/>
  <c r="BF14" i="10" s="1"/>
  <c r="AX13" i="10"/>
  <c r="AX14" i="10" s="1"/>
  <c r="AP13" i="10"/>
  <c r="AP14" i="10" s="1"/>
  <c r="AH13" i="10"/>
  <c r="AH14" i="10" s="1"/>
  <c r="Z13" i="10"/>
  <c r="Z14" i="10" s="1"/>
  <c r="R13" i="10"/>
  <c r="R14" i="10" s="1"/>
  <c r="J13" i="10"/>
  <c r="J14" i="10" s="1"/>
  <c r="BE13" i="10"/>
  <c r="BE14" i="10" s="1"/>
  <c r="AO13" i="10"/>
  <c r="AO14" i="10" s="1"/>
  <c r="Y13" i="10"/>
  <c r="Y14" i="10" s="1"/>
  <c r="I13" i="10"/>
  <c r="I14" i="10" s="1"/>
  <c r="BD13" i="10"/>
  <c r="BD14" i="10" s="1"/>
  <c r="AN13" i="10"/>
  <c r="AN14" i="10" s="1"/>
  <c r="X13" i="10"/>
  <c r="X14" i="10" s="1"/>
  <c r="H13" i="10"/>
  <c r="H14" i="10" s="1"/>
  <c r="BS13" i="10"/>
  <c r="BS14" i="10" s="1"/>
  <c r="BC13" i="10"/>
  <c r="BC14" i="10" s="1"/>
  <c r="W13" i="10"/>
  <c r="W14" i="10" s="1"/>
  <c r="BR13" i="10"/>
  <c r="BR14" i="10" s="1"/>
  <c r="BB13" i="10"/>
  <c r="BB14" i="10" s="1"/>
  <c r="AL13" i="10"/>
  <c r="AL14" i="10" s="1"/>
  <c r="V13" i="10"/>
  <c r="V14" i="10" s="1"/>
  <c r="BJ13" i="10"/>
  <c r="BJ14" i="10" s="1"/>
  <c r="AT13" i="10"/>
  <c r="AT14" i="10" s="1"/>
  <c r="AD13" i="10"/>
  <c r="AD14" i="10" s="1"/>
  <c r="N13" i="10"/>
  <c r="N14" i="10" s="1"/>
  <c r="AM13" i="10"/>
  <c r="AM14" i="10" s="1"/>
  <c r="BM13" i="10"/>
  <c r="BM14" i="10" s="1"/>
  <c r="AW13" i="10"/>
  <c r="AW14" i="10" s="1"/>
  <c r="AG13" i="10"/>
  <c r="AG14" i="10" s="1"/>
  <c r="Q13" i="10"/>
  <c r="Q14" i="10" s="1"/>
  <c r="AF13" i="10"/>
  <c r="AF14" i="10" s="1"/>
  <c r="AE13" i="10"/>
  <c r="AE14" i="10" s="1"/>
  <c r="P13" i="10"/>
  <c r="P14" i="10" s="1"/>
  <c r="AU13" i="10"/>
  <c r="AU14" i="10" s="1"/>
  <c r="O13" i="10"/>
  <c r="O14" i="10" s="1"/>
  <c r="BL13" i="10"/>
  <c r="BL14" i="10" s="1"/>
  <c r="BK13" i="10"/>
  <c r="BK14" i="10" s="1"/>
  <c r="AV13" i="10"/>
  <c r="AV14" i="10" s="1"/>
  <c r="AD14" i="4"/>
  <c r="AE14" i="4" s="1"/>
  <c r="AF14" i="4" s="1"/>
  <c r="AC13" i="4"/>
  <c r="AD13" i="4" s="1"/>
  <c r="AA18" i="4"/>
  <c r="AA10" i="4"/>
  <c r="AE13" i="4"/>
  <c r="AF13" i="4" s="1"/>
  <c r="AG13" i="4" s="1"/>
  <c r="AA25" i="4"/>
  <c r="AB19" i="4"/>
  <c r="AC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N19" i="4" s="1"/>
  <c r="AO19" i="4" s="1"/>
  <c r="AP19" i="4" s="1"/>
  <c r="AQ19" i="4" s="1"/>
  <c r="AR19" i="4" s="1"/>
  <c r="AS19" i="4" s="1"/>
  <c r="AT19" i="4" s="1"/>
  <c r="AU19" i="4" s="1"/>
  <c r="AV19" i="4" s="1"/>
  <c r="AW19" i="4" s="1"/>
  <c r="AA16" i="4"/>
  <c r="AB16" i="4" s="1"/>
  <c r="AA8" i="4"/>
  <c r="AB8" i="4" s="1"/>
  <c r="AG14" i="4"/>
  <c r="AH14" i="4" s="1"/>
  <c r="AI14" i="4" s="1"/>
  <c r="AJ14" i="4" s="1"/>
  <c r="AK14" i="4" s="1"/>
  <c r="AL14" i="4" s="1"/>
  <c r="AM14" i="4" s="1"/>
  <c r="AN14" i="4" s="1"/>
  <c r="AO14" i="4" s="1"/>
  <c r="AP14" i="4" s="1"/>
  <c r="AQ14" i="4" s="1"/>
  <c r="AR14" i="4" s="1"/>
  <c r="AS14" i="4" s="1"/>
  <c r="AT14" i="4" s="1"/>
  <c r="AU14" i="4" s="1"/>
  <c r="AV14" i="4" s="1"/>
  <c r="AW14" i="4" s="1"/>
  <c r="AB10" i="4"/>
  <c r="AA9" i="4"/>
  <c r="AB9" i="4" s="1"/>
  <c r="AC9" i="4" s="1"/>
  <c r="AB18" i="4"/>
  <c r="AA17" i="4"/>
  <c r="AB17" i="4" s="1"/>
  <c r="AC17" i="4" s="1"/>
  <c r="AD17" i="4" s="1"/>
  <c r="AE17" i="4" s="1"/>
  <c r="AF17" i="4" s="1"/>
  <c r="AG17" i="4" s="1"/>
  <c r="AH17" i="4" s="1"/>
  <c r="AI17" i="4" s="1"/>
  <c r="AJ17" i="4" s="1"/>
  <c r="AK17" i="4" s="1"/>
  <c r="AA24" i="4"/>
  <c r="AB24" i="4" s="1"/>
  <c r="AD22" i="4"/>
  <c r="AE22" i="4" s="1"/>
  <c r="AF22" i="4" s="1"/>
  <c r="AG22" i="4" s="1"/>
  <c r="AH22" i="4" s="1"/>
  <c r="AI22" i="4" s="1"/>
  <c r="AJ22" i="4" s="1"/>
  <c r="AK22" i="4" s="1"/>
  <c r="AL22" i="4" s="1"/>
  <c r="AM22" i="4" s="1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D6" i="4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B11" i="4"/>
  <c r="AC11" i="4" s="1"/>
  <c r="AD11" i="4" s="1"/>
  <c r="AE11" i="4" s="1"/>
  <c r="AF11" i="4" s="1"/>
  <c r="AG11" i="4" s="1"/>
  <c r="AH11" i="4" s="1"/>
  <c r="AI11" i="4" s="1"/>
  <c r="AJ11" i="4" s="1"/>
  <c r="AK11" i="4" s="1"/>
  <c r="AL11" i="4" s="1"/>
  <c r="AM11" i="4" s="1"/>
  <c r="AN11" i="4" s="1"/>
  <c r="AO11" i="4" s="1"/>
  <c r="AP11" i="4" s="1"/>
  <c r="AQ11" i="4" s="1"/>
  <c r="AR11" i="4" s="1"/>
  <c r="AS11" i="4" s="1"/>
  <c r="AT11" i="4" s="1"/>
  <c r="AU11" i="4" s="1"/>
  <c r="AV11" i="4" s="1"/>
  <c r="AW11" i="4" s="1"/>
  <c r="AC24" i="4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AQ24" i="4" s="1"/>
  <c r="AR24" i="4" s="1"/>
  <c r="AS24" i="4" s="1"/>
  <c r="AT24" i="4" s="1"/>
  <c r="AU24" i="4" s="1"/>
  <c r="AV24" i="4" s="1"/>
  <c r="AW24" i="4" s="1"/>
  <c r="AB4" i="4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C18" i="4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O18" i="4" s="1"/>
  <c r="AP18" i="4" s="1"/>
  <c r="AQ18" i="4" s="1"/>
  <c r="AR18" i="4" s="1"/>
  <c r="AS18" i="4" s="1"/>
  <c r="AT18" i="4" s="1"/>
  <c r="AU18" i="4" s="1"/>
  <c r="AV18" i="4" s="1"/>
  <c r="AW18" i="4" s="1"/>
  <c r="AC10" i="4"/>
  <c r="AD10" i="4" s="1"/>
  <c r="AE10" i="4" s="1"/>
  <c r="AF10" i="4" s="1"/>
  <c r="AG10" i="4" s="1"/>
  <c r="AH10" i="4" s="1"/>
  <c r="AI10" i="4" s="1"/>
  <c r="AJ10" i="4" s="1"/>
  <c r="AK10" i="4" s="1"/>
  <c r="AL10" i="4" s="1"/>
  <c r="AM10" i="4" s="1"/>
  <c r="AN10" i="4" s="1"/>
  <c r="AO10" i="4" s="1"/>
  <c r="AP10" i="4" s="1"/>
  <c r="AQ10" i="4" s="1"/>
  <c r="AR10" i="4" s="1"/>
  <c r="AS10" i="4" s="1"/>
  <c r="AT10" i="4" s="1"/>
  <c r="AU10" i="4" s="1"/>
  <c r="AV10" i="4" s="1"/>
  <c r="AW10" i="4" s="1"/>
  <c r="AB12" i="4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AP12" i="4" s="1"/>
  <c r="AQ12" i="4" s="1"/>
  <c r="AR12" i="4" s="1"/>
  <c r="AS12" i="4" s="1"/>
  <c r="AT12" i="4" s="1"/>
  <c r="AU12" i="4" s="1"/>
  <c r="AV12" i="4" s="1"/>
  <c r="AW12" i="4" s="1"/>
  <c r="AH13" i="4"/>
  <c r="AI13" i="4" s="1"/>
  <c r="AJ13" i="4" s="1"/>
  <c r="AK13" i="4" s="1"/>
  <c r="AL13" i="4" s="1"/>
  <c r="AM13" i="4" s="1"/>
  <c r="AN13" i="4" s="1"/>
  <c r="AO13" i="4" s="1"/>
  <c r="AP13" i="4" s="1"/>
  <c r="AQ13" i="4" s="1"/>
  <c r="AR13" i="4" s="1"/>
  <c r="AS13" i="4" s="1"/>
  <c r="AT13" i="4" s="1"/>
  <c r="AU13" i="4" s="1"/>
  <c r="AV13" i="4" s="1"/>
  <c r="AW13" i="4" s="1"/>
  <c r="AA23" i="4"/>
  <c r="AB23" i="4" s="1"/>
  <c r="AA15" i="4"/>
  <c r="AA7" i="4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AP7" i="4" s="1"/>
  <c r="AQ7" i="4" s="1"/>
  <c r="AR7" i="4" s="1"/>
  <c r="AS7" i="4" s="1"/>
  <c r="AT7" i="4" s="1"/>
  <c r="AU7" i="4" s="1"/>
  <c r="AV7" i="4" s="1"/>
  <c r="AW7" i="4" s="1"/>
  <c r="AC16" i="4"/>
  <c r="AD16" i="4" s="1"/>
  <c r="AE16" i="4" s="1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AR16" i="4" s="1"/>
  <c r="AS16" i="4" s="1"/>
  <c r="AT16" i="4" s="1"/>
  <c r="AU16" i="4" s="1"/>
  <c r="AV16" i="4" s="1"/>
  <c r="AW16" i="4" s="1"/>
  <c r="AD21" i="4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AO21" i="4" s="1"/>
  <c r="AP21" i="4" s="1"/>
  <c r="AQ21" i="4" s="1"/>
  <c r="AR21" i="4" s="1"/>
  <c r="AS21" i="4" s="1"/>
  <c r="AT21" i="4" s="1"/>
  <c r="AU21" i="4" s="1"/>
  <c r="AV21" i="4" s="1"/>
  <c r="AW21" i="4" s="1"/>
  <c r="AL17" i="4"/>
  <c r="AM17" i="4" s="1"/>
  <c r="AN17" i="4" s="1"/>
  <c r="AO17" i="4" s="1"/>
  <c r="AP17" i="4" s="1"/>
  <c r="AQ17" i="4" s="1"/>
  <c r="AR17" i="4" s="1"/>
  <c r="AS17" i="4" s="1"/>
  <c r="AT17" i="4" s="1"/>
  <c r="AU17" i="4" s="1"/>
  <c r="AV17" i="4" s="1"/>
  <c r="AW17" i="4" s="1"/>
  <c r="AD9" i="4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AU9" i="4" s="1"/>
  <c r="AV9" i="4" s="1"/>
  <c r="AW9" i="4" s="1"/>
  <c r="AC23" i="4"/>
  <c r="AD23" i="4" s="1"/>
  <c r="AE23" i="4" s="1"/>
  <c r="AF23" i="4" s="1"/>
  <c r="AG23" i="4" s="1"/>
  <c r="AH23" i="4" s="1"/>
  <c r="AI23" i="4" s="1"/>
  <c r="AJ23" i="4" s="1"/>
  <c r="AK23" i="4" s="1"/>
  <c r="AL23" i="4" s="1"/>
  <c r="AM23" i="4" s="1"/>
  <c r="AN23" i="4" s="1"/>
  <c r="AO23" i="4" s="1"/>
  <c r="AP23" i="4" s="1"/>
  <c r="AQ23" i="4" s="1"/>
  <c r="AR23" i="4" s="1"/>
  <c r="AS23" i="4" s="1"/>
  <c r="AT23" i="4" s="1"/>
  <c r="AU23" i="4" s="1"/>
  <c r="AV23" i="4" s="1"/>
  <c r="AW23" i="4" s="1"/>
  <c r="AC21" i="4"/>
  <c r="AC20" i="4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AO20" i="4" s="1"/>
  <c r="AP20" i="4" s="1"/>
  <c r="AQ20" i="4" s="1"/>
  <c r="AR20" i="4" s="1"/>
  <c r="AS20" i="4" s="1"/>
  <c r="AT20" i="4" s="1"/>
  <c r="AU20" i="4" s="1"/>
  <c r="AV20" i="4" s="1"/>
  <c r="AW20" i="4" s="1"/>
  <c r="AC15" i="4"/>
  <c r="AD15" i="4" s="1"/>
  <c r="AE15" i="4" s="1"/>
  <c r="AF15" i="4" s="1"/>
  <c r="AG15" i="4" s="1"/>
  <c r="AH15" i="4" s="1"/>
  <c r="AI15" i="4" s="1"/>
  <c r="AJ15" i="4" s="1"/>
  <c r="AK15" i="4" s="1"/>
  <c r="AL15" i="4" s="1"/>
  <c r="AM15" i="4" s="1"/>
  <c r="AN15" i="4" s="1"/>
  <c r="AO15" i="4" s="1"/>
  <c r="AP15" i="4" s="1"/>
  <c r="AQ15" i="4" s="1"/>
  <c r="AR15" i="4" s="1"/>
  <c r="AS15" i="4" s="1"/>
  <c r="AT15" i="4" s="1"/>
  <c r="AU15" i="4" s="1"/>
  <c r="AV15" i="4" s="1"/>
  <c r="AW15" i="4" s="1"/>
  <c r="AC8" i="4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AQ8" i="4" s="1"/>
  <c r="AR8" i="4" s="1"/>
  <c r="AS8" i="4" s="1"/>
  <c r="AT8" i="4" s="1"/>
  <c r="AU8" i="4" s="1"/>
  <c r="AV8" i="4" s="1"/>
  <c r="AW8" i="4" s="1"/>
  <c r="AB25" i="4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AW25" i="4" s="1"/>
  <c r="AB15" i="4"/>
  <c r="G40" i="10" l="1"/>
  <c r="D39" i="10" s="1"/>
  <c r="C39" i="10" s="1"/>
  <c r="D39" i="1" s="1"/>
  <c r="B41" i="1" s="1"/>
  <c r="B21" i="13" s="1"/>
  <c r="G28" i="10"/>
  <c r="D27" i="10" s="1"/>
  <c r="C27" i="10" s="1"/>
  <c r="D27" i="1" s="1"/>
  <c r="G24" i="10"/>
  <c r="BN25" i="10"/>
  <c r="BN26" i="10" s="1"/>
  <c r="BJ25" i="10"/>
  <c r="BJ26" i="10" s="1"/>
  <c r="AH25" i="10"/>
  <c r="AH26" i="10" s="1"/>
  <c r="AD25" i="10"/>
  <c r="AD26" i="10" s="1"/>
  <c r="P25" i="10"/>
  <c r="P26" i="10" s="1"/>
  <c r="AC25" i="10"/>
  <c r="AC26" i="10" s="1"/>
  <c r="AB25" i="10"/>
  <c r="AB26" i="10" s="1"/>
  <c r="AA25" i="10"/>
  <c r="AA26" i="10" s="1"/>
  <c r="Y25" i="10"/>
  <c r="Y26" i="10" s="1"/>
  <c r="N25" i="10"/>
  <c r="N26" i="10" s="1"/>
  <c r="BB25" i="10"/>
  <c r="BB26" i="10" s="1"/>
  <c r="H25" i="10"/>
  <c r="H26" i="10" s="1"/>
  <c r="O25" i="10"/>
  <c r="O26" i="10" s="1"/>
  <c r="U25" i="10"/>
  <c r="U26" i="10" s="1"/>
  <c r="T25" i="10"/>
  <c r="T26" i="10" s="1"/>
  <c r="S25" i="10"/>
  <c r="S26" i="10" s="1"/>
  <c r="Q25" i="10"/>
  <c r="Q26" i="10" s="1"/>
  <c r="AT25" i="10"/>
  <c r="AT26" i="10" s="1"/>
  <c r="W25" i="10"/>
  <c r="W26" i="10" s="1"/>
  <c r="BL25" i="10"/>
  <c r="BL26" i="10" s="1"/>
  <c r="BS25" i="10"/>
  <c r="BS26" i="10" s="1"/>
  <c r="G25" i="10"/>
  <c r="M25" i="10"/>
  <c r="M26" i="10" s="1"/>
  <c r="L25" i="10"/>
  <c r="L26" i="10" s="1"/>
  <c r="K25" i="10"/>
  <c r="K26" i="10" s="1"/>
  <c r="I25" i="10"/>
  <c r="I26" i="10" s="1"/>
  <c r="R25" i="10"/>
  <c r="R26" i="10" s="1"/>
  <c r="AV25" i="10"/>
  <c r="AV26" i="10" s="1"/>
  <c r="BH25" i="10"/>
  <c r="BH26" i="10" s="1"/>
  <c r="BE25" i="10"/>
  <c r="BE26" i="10" s="1"/>
  <c r="Z25" i="10"/>
  <c r="Z26" i="10" s="1"/>
  <c r="AU25" i="10"/>
  <c r="AU26" i="10" s="1"/>
  <c r="AZ25" i="10"/>
  <c r="AZ26" i="10" s="1"/>
  <c r="AW25" i="10"/>
  <c r="AW26" i="10" s="1"/>
  <c r="BF25" i="10"/>
  <c r="BF26" i="10" s="1"/>
  <c r="AF25" i="10"/>
  <c r="AF26" i="10" s="1"/>
  <c r="AS25" i="10"/>
  <c r="AS26" i="10" s="1"/>
  <c r="AQ25" i="10"/>
  <c r="AQ26" i="10" s="1"/>
  <c r="J25" i="10"/>
  <c r="J26" i="10" s="1"/>
  <c r="X25" i="10"/>
  <c r="X26" i="10" s="1"/>
  <c r="AK25" i="10"/>
  <c r="AK26" i="10" s="1"/>
  <c r="AI25" i="10"/>
  <c r="AI26" i="10" s="1"/>
  <c r="V25" i="10"/>
  <c r="V26" i="10" s="1"/>
  <c r="BD25" i="10"/>
  <c r="BD26" i="10" s="1"/>
  <c r="BK25" i="10"/>
  <c r="BK26" i="10" s="1"/>
  <c r="BQ25" i="10"/>
  <c r="BQ26" i="10" s="1"/>
  <c r="BP25" i="10"/>
  <c r="BP26" i="10" s="1"/>
  <c r="BO25" i="10"/>
  <c r="BO26" i="10" s="1"/>
  <c r="BM25" i="10"/>
  <c r="BM26" i="10" s="1"/>
  <c r="AL25" i="10"/>
  <c r="AL26" i="10" s="1"/>
  <c r="AX25" i="10"/>
  <c r="AX26" i="10" s="1"/>
  <c r="BC25" i="10"/>
  <c r="BC26" i="10" s="1"/>
  <c r="BI25" i="10"/>
  <c r="BI26" i="10" s="1"/>
  <c r="BG25" i="10"/>
  <c r="BG26" i="10" s="1"/>
  <c r="BR25" i="10"/>
  <c r="BR26" i="10" s="1"/>
  <c r="AN25" i="10"/>
  <c r="AN26" i="10" s="1"/>
  <c r="BA25" i="10"/>
  <c r="BA26" i="10" s="1"/>
  <c r="AY25" i="10"/>
  <c r="AY26" i="10" s="1"/>
  <c r="AM25" i="10"/>
  <c r="AM26" i="10" s="1"/>
  <c r="AR25" i="10"/>
  <c r="AR26" i="10" s="1"/>
  <c r="AO25" i="10"/>
  <c r="AO26" i="10" s="1"/>
  <c r="AE25" i="10"/>
  <c r="AE26" i="10" s="1"/>
  <c r="AJ25" i="10"/>
  <c r="AJ26" i="10" s="1"/>
  <c r="AG25" i="10"/>
  <c r="AG26" i="10" s="1"/>
  <c r="AP25" i="10"/>
  <c r="AP26" i="10" s="1"/>
  <c r="G12" i="10"/>
  <c r="D11" i="10" s="1"/>
  <c r="C11" i="10" s="1"/>
  <c r="D11" i="1" s="1"/>
  <c r="BL19" i="10"/>
  <c r="BL20" i="10" s="1"/>
  <c r="BD19" i="10"/>
  <c r="BD20" i="10" s="1"/>
  <c r="AV19" i="10"/>
  <c r="AV20" i="10" s="1"/>
  <c r="AN19" i="10"/>
  <c r="AN20" i="10" s="1"/>
  <c r="AF19" i="10"/>
  <c r="AF20" i="10" s="1"/>
  <c r="X19" i="10"/>
  <c r="X20" i="10" s="1"/>
  <c r="P19" i="10"/>
  <c r="P20" i="10" s="1"/>
  <c r="H19" i="10"/>
  <c r="H20" i="10" s="1"/>
  <c r="BS19" i="10"/>
  <c r="BS20" i="10" s="1"/>
  <c r="BK19" i="10"/>
  <c r="BK20" i="10" s="1"/>
  <c r="BC19" i="10"/>
  <c r="BC20" i="10" s="1"/>
  <c r="AU19" i="10"/>
  <c r="AU20" i="10" s="1"/>
  <c r="AM19" i="10"/>
  <c r="AM20" i="10" s="1"/>
  <c r="AE19" i="10"/>
  <c r="AE20" i="10" s="1"/>
  <c r="W19" i="10"/>
  <c r="W20" i="10" s="1"/>
  <c r="O19" i="10"/>
  <c r="O20" i="10" s="1"/>
  <c r="G19" i="10"/>
  <c r="BR19" i="10"/>
  <c r="BR20" i="10" s="1"/>
  <c r="BJ19" i="10"/>
  <c r="BJ20" i="10" s="1"/>
  <c r="BB19" i="10"/>
  <c r="BB20" i="10" s="1"/>
  <c r="AT19" i="10"/>
  <c r="AT20" i="10" s="1"/>
  <c r="AL19" i="10"/>
  <c r="AL20" i="10" s="1"/>
  <c r="AD19" i="10"/>
  <c r="AD20" i="10" s="1"/>
  <c r="V19" i="10"/>
  <c r="V20" i="10" s="1"/>
  <c r="N19" i="10"/>
  <c r="N20" i="10" s="1"/>
  <c r="BQ19" i="10"/>
  <c r="BQ20" i="10" s="1"/>
  <c r="BI19" i="10"/>
  <c r="BI20" i="10" s="1"/>
  <c r="BA19" i="10"/>
  <c r="BA20" i="10" s="1"/>
  <c r="AS19" i="10"/>
  <c r="AS20" i="10" s="1"/>
  <c r="AK19" i="10"/>
  <c r="AK20" i="10" s="1"/>
  <c r="AC19" i="10"/>
  <c r="AC20" i="10" s="1"/>
  <c r="U19" i="10"/>
  <c r="U20" i="10" s="1"/>
  <c r="M19" i="10"/>
  <c r="M20" i="10" s="1"/>
  <c r="BH19" i="10"/>
  <c r="BH20" i="10" s="1"/>
  <c r="AR19" i="10"/>
  <c r="AR20" i="10" s="1"/>
  <c r="AB19" i="10"/>
  <c r="AB20" i="10" s="1"/>
  <c r="L19" i="10"/>
  <c r="L20" i="10" s="1"/>
  <c r="AP19" i="10"/>
  <c r="AP20" i="10" s="1"/>
  <c r="AY19" i="10"/>
  <c r="AY20" i="10" s="1"/>
  <c r="BG19" i="10"/>
  <c r="BG20" i="10" s="1"/>
  <c r="AQ19" i="10"/>
  <c r="AQ20" i="10" s="1"/>
  <c r="AA19" i="10"/>
  <c r="AA20" i="10" s="1"/>
  <c r="K19" i="10"/>
  <c r="K20" i="10" s="1"/>
  <c r="BF19" i="10"/>
  <c r="BF20" i="10" s="1"/>
  <c r="Z19" i="10"/>
  <c r="Z20" i="10" s="1"/>
  <c r="J19" i="10"/>
  <c r="J20" i="10" s="1"/>
  <c r="BE19" i="10"/>
  <c r="BE20" i="10" s="1"/>
  <c r="AO19" i="10"/>
  <c r="AO20" i="10" s="1"/>
  <c r="Y19" i="10"/>
  <c r="Y20" i="10" s="1"/>
  <c r="I19" i="10"/>
  <c r="I20" i="10" s="1"/>
  <c r="BP19" i="10"/>
  <c r="BP20" i="10" s="1"/>
  <c r="AZ19" i="10"/>
  <c r="AZ20" i="10" s="1"/>
  <c r="AJ19" i="10"/>
  <c r="AJ20" i="10" s="1"/>
  <c r="T19" i="10"/>
  <c r="T20" i="10" s="1"/>
  <c r="BM19" i="10"/>
  <c r="BM20" i="10" s="1"/>
  <c r="AW19" i="10"/>
  <c r="AW20" i="10" s="1"/>
  <c r="AG19" i="10"/>
  <c r="AG20" i="10" s="1"/>
  <c r="Q19" i="10"/>
  <c r="Q20" i="10" s="1"/>
  <c r="BO19" i="10"/>
  <c r="BO20" i="10" s="1"/>
  <c r="AH19" i="10"/>
  <c r="AH20" i="10" s="1"/>
  <c r="R19" i="10"/>
  <c r="R20" i="10" s="1"/>
  <c r="AI19" i="10"/>
  <c r="AI20" i="10" s="1"/>
  <c r="S19" i="10"/>
  <c r="S20" i="10" s="1"/>
  <c r="BN19" i="10"/>
  <c r="BN20" i="10" s="1"/>
  <c r="AX19" i="10"/>
  <c r="AX20" i="10" s="1"/>
  <c r="G4" i="10"/>
  <c r="D3" i="10" s="1"/>
  <c r="C3" i="10" s="1"/>
  <c r="D3" i="1" s="1"/>
  <c r="G6" i="10"/>
  <c r="D5" i="10" s="1"/>
  <c r="C5" i="10" s="1"/>
  <c r="D5" i="1" s="1"/>
  <c r="G14" i="10"/>
  <c r="D13" i="10" s="1"/>
  <c r="C13" i="10" s="1"/>
  <c r="D13" i="1" s="1"/>
  <c r="E21" i="10"/>
  <c r="Z5" i="4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F6" i="3"/>
  <c r="F5" i="3"/>
  <c r="G5" i="3" s="1"/>
  <c r="I4" i="3"/>
  <c r="B19" i="13" l="1"/>
  <c r="B20" i="13"/>
  <c r="B13" i="13"/>
  <c r="B14" i="13"/>
  <c r="B18" i="13"/>
  <c r="B17" i="13"/>
  <c r="B16" i="13"/>
  <c r="B15" i="13"/>
  <c r="B11" i="13"/>
  <c r="B3" i="13"/>
  <c r="B12" i="13"/>
  <c r="B8" i="13"/>
  <c r="B4" i="13"/>
  <c r="B6" i="13"/>
  <c r="B10" i="13"/>
  <c r="B9" i="13"/>
  <c r="B7" i="13"/>
  <c r="B5" i="13"/>
  <c r="G26" i="10"/>
  <c r="D24" i="10" s="1"/>
  <c r="D23" i="10" s="1"/>
  <c r="D25" i="10" s="1"/>
  <c r="C23" i="10"/>
  <c r="D25" i="1" s="1"/>
  <c r="BS21" i="10"/>
  <c r="BS22" i="10" s="1"/>
  <c r="BK21" i="10"/>
  <c r="BK22" i="10" s="1"/>
  <c r="BC21" i="10"/>
  <c r="BC22" i="10" s="1"/>
  <c r="AU21" i="10"/>
  <c r="AU22" i="10" s="1"/>
  <c r="AM21" i="10"/>
  <c r="AM22" i="10" s="1"/>
  <c r="AE21" i="10"/>
  <c r="AE22" i="10" s="1"/>
  <c r="W21" i="10"/>
  <c r="W22" i="10" s="1"/>
  <c r="O21" i="10"/>
  <c r="O22" i="10" s="1"/>
  <c r="G21" i="10"/>
  <c r="BR21" i="10"/>
  <c r="BR22" i="10" s="1"/>
  <c r="BJ21" i="10"/>
  <c r="BJ22" i="10" s="1"/>
  <c r="BB21" i="10"/>
  <c r="BB22" i="10" s="1"/>
  <c r="AT21" i="10"/>
  <c r="AT22" i="10" s="1"/>
  <c r="AL21" i="10"/>
  <c r="AL22" i="10" s="1"/>
  <c r="AD21" i="10"/>
  <c r="AD22" i="10" s="1"/>
  <c r="V21" i="10"/>
  <c r="V22" i="10" s="1"/>
  <c r="N21" i="10"/>
  <c r="N22" i="10" s="1"/>
  <c r="BQ21" i="10"/>
  <c r="BQ22" i="10" s="1"/>
  <c r="BI21" i="10"/>
  <c r="BI22" i="10" s="1"/>
  <c r="BA21" i="10"/>
  <c r="BA22" i="10" s="1"/>
  <c r="AS21" i="10"/>
  <c r="AS22" i="10" s="1"/>
  <c r="AK21" i="10"/>
  <c r="AK22" i="10" s="1"/>
  <c r="AC21" i="10"/>
  <c r="AC22" i="10" s="1"/>
  <c r="U21" i="10"/>
  <c r="U22" i="10" s="1"/>
  <c r="M21" i="10"/>
  <c r="M22" i="10" s="1"/>
  <c r="BP21" i="10"/>
  <c r="BP22" i="10" s="1"/>
  <c r="BH21" i="10"/>
  <c r="BH22" i="10" s="1"/>
  <c r="AZ21" i="10"/>
  <c r="AZ22" i="10" s="1"/>
  <c r="AR21" i="10"/>
  <c r="AR22" i="10" s="1"/>
  <c r="AJ21" i="10"/>
  <c r="AJ22" i="10" s="1"/>
  <c r="AB21" i="10"/>
  <c r="AB22" i="10" s="1"/>
  <c r="T21" i="10"/>
  <c r="T22" i="10" s="1"/>
  <c r="L21" i="10"/>
  <c r="L22" i="10" s="1"/>
  <c r="BO21" i="10"/>
  <c r="BO22" i="10" s="1"/>
  <c r="AY21" i="10"/>
  <c r="AY22" i="10" s="1"/>
  <c r="AI21" i="10"/>
  <c r="AI22" i="10" s="1"/>
  <c r="S21" i="10"/>
  <c r="S22" i="10" s="1"/>
  <c r="AW21" i="10"/>
  <c r="AW22" i="10" s="1"/>
  <c r="J21" i="10"/>
  <c r="J22" i="10" s="1"/>
  <c r="BN21" i="10"/>
  <c r="BN22" i="10" s="1"/>
  <c r="AX21" i="10"/>
  <c r="AX22" i="10" s="1"/>
  <c r="AH21" i="10"/>
  <c r="AH22" i="10" s="1"/>
  <c r="R21" i="10"/>
  <c r="R22" i="10" s="1"/>
  <c r="AG21" i="10"/>
  <c r="AG22" i="10" s="1"/>
  <c r="Q21" i="10"/>
  <c r="Q22" i="10" s="1"/>
  <c r="BL21" i="10"/>
  <c r="BL22" i="10" s="1"/>
  <c r="AV21" i="10"/>
  <c r="AV22" i="10" s="1"/>
  <c r="AF21" i="10"/>
  <c r="AF22" i="10" s="1"/>
  <c r="AA21" i="10"/>
  <c r="AA22" i="10" s="1"/>
  <c r="K21" i="10"/>
  <c r="K22" i="10" s="1"/>
  <c r="AP21" i="10"/>
  <c r="AP22" i="10" s="1"/>
  <c r="AQ21" i="10"/>
  <c r="AQ22" i="10" s="1"/>
  <c r="BD21" i="10"/>
  <c r="BD22" i="10" s="1"/>
  <c r="AN21" i="10"/>
  <c r="AN22" i="10" s="1"/>
  <c r="X21" i="10"/>
  <c r="X22" i="10" s="1"/>
  <c r="H21" i="10"/>
  <c r="H22" i="10" s="1"/>
  <c r="BM21" i="10"/>
  <c r="BM22" i="10" s="1"/>
  <c r="P21" i="10"/>
  <c r="P22" i="10" s="1"/>
  <c r="BG21" i="10"/>
  <c r="BG22" i="10" s="1"/>
  <c r="BF21" i="10"/>
  <c r="BF22" i="10" s="1"/>
  <c r="Z21" i="10"/>
  <c r="Z22" i="10" s="1"/>
  <c r="AO21" i="10"/>
  <c r="AO22" i="10" s="1"/>
  <c r="BE21" i="10"/>
  <c r="BE22" i="10" s="1"/>
  <c r="Y21" i="10"/>
  <c r="Y22" i="10" s="1"/>
  <c r="I21" i="10"/>
  <c r="I22" i="10" s="1"/>
  <c r="G20" i="10"/>
  <c r="G6" i="3"/>
  <c r="F28" i="3"/>
  <c r="G7" i="3"/>
  <c r="C25" i="10" l="1"/>
  <c r="D23" i="1"/>
  <c r="G22" i="10"/>
  <c r="D20" i="10" s="1"/>
  <c r="G27" i="3"/>
  <c r="D19" i="10" l="1"/>
  <c r="C2" i="4"/>
  <c r="L2" i="4"/>
  <c r="A2" i="4"/>
  <c r="F2" i="4"/>
  <c r="G2" i="4"/>
  <c r="D2" i="4"/>
  <c r="K2" i="4"/>
  <c r="H2" i="4"/>
  <c r="E2" i="4"/>
  <c r="B2" i="4"/>
  <c r="O2" i="4"/>
  <c r="I2" i="4"/>
  <c r="J2" i="4"/>
  <c r="M2" i="4"/>
  <c r="N2" i="4"/>
  <c r="D21" i="10" l="1"/>
  <c r="C19" i="10"/>
  <c r="C21" i="10" l="1"/>
  <c r="D21" i="1" s="1"/>
  <c r="D19" i="1"/>
</calcChain>
</file>

<file path=xl/sharedStrings.xml><?xml version="1.0" encoding="utf-8"?>
<sst xmlns="http://schemas.openxmlformats.org/spreadsheetml/2006/main" count="1452" uniqueCount="502">
  <si>
    <t>CLASS</t>
  </si>
  <si>
    <t>Drug 3CC</t>
  </si>
  <si>
    <t>Drug Name</t>
  </si>
  <si>
    <t>NRTIs</t>
  </si>
  <si>
    <t>LMV</t>
  </si>
  <si>
    <t>EMT</t>
  </si>
  <si>
    <t>ZDV</t>
  </si>
  <si>
    <t>TNF</t>
  </si>
  <si>
    <t>STV</t>
  </si>
  <si>
    <t>DDN</t>
  </si>
  <si>
    <t>ABC</t>
  </si>
  <si>
    <t>ZLC</t>
  </si>
  <si>
    <t>NNRTIs</t>
  </si>
  <si>
    <t>NVR</t>
  </si>
  <si>
    <t>EFV</t>
  </si>
  <si>
    <t>ETR</t>
  </si>
  <si>
    <t>RLP</t>
  </si>
  <si>
    <t>DLV</t>
  </si>
  <si>
    <t>PIs</t>
  </si>
  <si>
    <t>IND</t>
  </si>
  <si>
    <t>SQN</t>
  </si>
  <si>
    <t>AMP</t>
  </si>
  <si>
    <t>LPN</t>
  </si>
  <si>
    <t>ATZ</t>
  </si>
  <si>
    <t>TPR</t>
  </si>
  <si>
    <t>DRN</t>
  </si>
  <si>
    <t>NLF</t>
  </si>
  <si>
    <t>RTN</t>
  </si>
  <si>
    <r>
      <rPr>
        <b/>
        <sz val="11"/>
        <color indexed="60"/>
        <rFont val="Calibri"/>
        <family val="2"/>
      </rPr>
      <t>L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M</t>
    </r>
    <r>
      <rPr>
        <b/>
        <sz val="11"/>
        <color indexed="8"/>
        <rFont val="Calibri"/>
        <family val="2"/>
      </rPr>
      <t>i</t>
    </r>
    <r>
      <rPr>
        <b/>
        <sz val="11"/>
        <color indexed="60"/>
        <rFont val="Calibri"/>
        <family val="2"/>
      </rPr>
      <t>V</t>
    </r>
    <r>
      <rPr>
        <b/>
        <sz val="11"/>
        <color indexed="8"/>
        <rFont val="Calibri"/>
        <family val="2"/>
      </rPr>
      <t>udine</t>
    </r>
  </si>
  <si>
    <r>
      <rPr>
        <b/>
        <sz val="11"/>
        <color indexed="60"/>
        <rFont val="Calibri"/>
        <family val="2"/>
      </rPr>
      <t>EMT</t>
    </r>
    <r>
      <rPr>
        <b/>
        <sz val="11"/>
        <color indexed="8"/>
        <rFont val="Calibri"/>
        <family val="2"/>
      </rPr>
      <t>ricitabine</t>
    </r>
  </si>
  <si>
    <r>
      <rPr>
        <b/>
        <sz val="11"/>
        <color indexed="60"/>
        <rFont val="Calibri"/>
        <family val="2"/>
      </rPr>
      <t>Z</t>
    </r>
    <r>
      <rPr>
        <b/>
        <sz val="11"/>
        <color indexed="8"/>
        <rFont val="Calibri"/>
        <family val="2"/>
      </rPr>
      <t>i</t>
    </r>
    <r>
      <rPr>
        <b/>
        <sz val="11"/>
        <color indexed="60"/>
        <rFont val="Calibri"/>
        <family val="2"/>
      </rPr>
      <t>D</t>
    </r>
    <r>
      <rPr>
        <b/>
        <sz val="11"/>
        <color indexed="8"/>
        <rFont val="Calibri"/>
        <family val="2"/>
      </rPr>
      <t>o</t>
    </r>
    <r>
      <rPr>
        <b/>
        <sz val="11"/>
        <color indexed="60"/>
        <rFont val="Calibri"/>
        <family val="2"/>
      </rPr>
      <t>V</t>
    </r>
    <r>
      <rPr>
        <b/>
        <sz val="11"/>
        <color indexed="8"/>
        <rFont val="Calibri"/>
        <family val="2"/>
      </rPr>
      <t>udine</t>
    </r>
  </si>
  <si>
    <r>
      <rPr>
        <b/>
        <sz val="11"/>
        <color indexed="60"/>
        <rFont val="Calibri"/>
        <family val="2"/>
      </rPr>
      <t>T</t>
    </r>
    <r>
      <rPr>
        <b/>
        <sz val="11"/>
        <color indexed="8"/>
        <rFont val="Calibri"/>
        <family val="2"/>
      </rPr>
      <t>e</t>
    </r>
    <r>
      <rPr>
        <b/>
        <sz val="11"/>
        <color indexed="60"/>
        <rFont val="Calibri"/>
        <family val="2"/>
      </rPr>
      <t>N</t>
    </r>
    <r>
      <rPr>
        <b/>
        <sz val="11"/>
        <color indexed="8"/>
        <rFont val="Calibri"/>
        <family val="2"/>
      </rPr>
      <t>o</t>
    </r>
    <r>
      <rPr>
        <b/>
        <sz val="11"/>
        <color indexed="60"/>
        <rFont val="Calibri"/>
        <family val="2"/>
      </rPr>
      <t>F</t>
    </r>
    <r>
      <rPr>
        <b/>
        <sz val="11"/>
        <color indexed="8"/>
        <rFont val="Calibri"/>
        <family val="2"/>
      </rPr>
      <t>ovir</t>
    </r>
  </si>
  <si>
    <r>
      <rPr>
        <b/>
        <sz val="11"/>
        <color indexed="60"/>
        <rFont val="Calibri"/>
        <family val="2"/>
      </rPr>
      <t>ST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V</t>
    </r>
    <r>
      <rPr>
        <b/>
        <sz val="11"/>
        <color indexed="8"/>
        <rFont val="Calibri"/>
        <family val="2"/>
      </rPr>
      <t>udine</t>
    </r>
  </si>
  <si>
    <r>
      <rPr>
        <b/>
        <sz val="11"/>
        <color indexed="60"/>
        <rFont val="Calibri"/>
        <family val="2"/>
      </rPr>
      <t>D</t>
    </r>
    <r>
      <rPr>
        <b/>
        <sz val="11"/>
        <color indexed="8"/>
        <rFont val="Calibri"/>
        <family val="2"/>
      </rPr>
      <t>i</t>
    </r>
    <r>
      <rPr>
        <b/>
        <sz val="11"/>
        <color indexed="60"/>
        <rFont val="Calibri"/>
        <family val="2"/>
      </rPr>
      <t>D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N</t>
    </r>
    <r>
      <rPr>
        <b/>
        <sz val="11"/>
        <color indexed="8"/>
        <rFont val="Calibri"/>
        <family val="2"/>
      </rPr>
      <t>osine</t>
    </r>
  </si>
  <si>
    <r>
      <rPr>
        <b/>
        <sz val="11"/>
        <color indexed="60"/>
        <rFont val="Calibri"/>
        <family val="2"/>
      </rPr>
      <t>AB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C</t>
    </r>
    <r>
      <rPr>
        <b/>
        <sz val="11"/>
        <color indexed="8"/>
        <rFont val="Calibri"/>
        <family val="2"/>
      </rPr>
      <t>avir</t>
    </r>
  </si>
  <si>
    <r>
      <rPr>
        <b/>
        <sz val="11"/>
        <color indexed="60"/>
        <rFont val="Calibri"/>
        <family val="2"/>
      </rPr>
      <t>Z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LC</t>
    </r>
    <r>
      <rPr>
        <b/>
        <sz val="11"/>
        <color indexed="8"/>
        <rFont val="Calibri"/>
        <family val="2"/>
      </rPr>
      <t>itabine</t>
    </r>
  </si>
  <si>
    <r>
      <rPr>
        <b/>
        <sz val="11"/>
        <color indexed="60"/>
        <rFont val="Calibri"/>
        <family val="2"/>
      </rPr>
      <t>N</t>
    </r>
    <r>
      <rPr>
        <b/>
        <sz val="11"/>
        <color indexed="8"/>
        <rFont val="Calibri"/>
        <family val="2"/>
      </rPr>
      <t>e</t>
    </r>
    <r>
      <rPr>
        <b/>
        <sz val="11"/>
        <color indexed="60"/>
        <rFont val="Calibri"/>
        <family val="2"/>
      </rPr>
      <t>V</t>
    </r>
    <r>
      <rPr>
        <b/>
        <sz val="11"/>
        <color indexed="8"/>
        <rFont val="Calibri"/>
        <family val="2"/>
      </rPr>
      <t>i</t>
    </r>
    <r>
      <rPr>
        <b/>
        <sz val="11"/>
        <color indexed="60"/>
        <rFont val="Calibri"/>
        <family val="2"/>
      </rPr>
      <t>R</t>
    </r>
    <r>
      <rPr>
        <b/>
        <sz val="11"/>
        <color indexed="8"/>
        <rFont val="Calibri"/>
        <family val="2"/>
      </rPr>
      <t>apine</t>
    </r>
  </si>
  <si>
    <r>
      <rPr>
        <b/>
        <sz val="11"/>
        <color indexed="60"/>
        <rFont val="Calibri"/>
        <family val="2"/>
      </rPr>
      <t>EF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V</t>
    </r>
    <r>
      <rPr>
        <b/>
        <sz val="11"/>
        <color indexed="8"/>
        <rFont val="Calibri"/>
        <family val="2"/>
      </rPr>
      <t>irenz</t>
    </r>
  </si>
  <si>
    <r>
      <rPr>
        <b/>
        <sz val="11"/>
        <color indexed="60"/>
        <rFont val="Calibri"/>
        <family val="2"/>
      </rPr>
      <t>ETR</t>
    </r>
    <r>
      <rPr>
        <b/>
        <sz val="11"/>
        <color indexed="8"/>
        <rFont val="Calibri"/>
        <family val="2"/>
      </rPr>
      <t>avirine</t>
    </r>
  </si>
  <si>
    <r>
      <rPr>
        <b/>
        <sz val="11"/>
        <color indexed="60"/>
        <rFont val="Calibri"/>
        <family val="2"/>
      </rPr>
      <t>R</t>
    </r>
    <r>
      <rPr>
        <b/>
        <sz val="11"/>
        <color indexed="8"/>
        <rFont val="Calibri"/>
        <family val="2"/>
      </rPr>
      <t>i</t>
    </r>
    <r>
      <rPr>
        <b/>
        <sz val="11"/>
        <color indexed="60"/>
        <rFont val="Calibri"/>
        <family val="2"/>
      </rPr>
      <t>LP</t>
    </r>
    <r>
      <rPr>
        <b/>
        <sz val="11"/>
        <color indexed="8"/>
        <rFont val="Calibri"/>
        <family val="2"/>
      </rPr>
      <t>ivirine</t>
    </r>
  </si>
  <si>
    <r>
      <rPr>
        <b/>
        <sz val="11"/>
        <color indexed="60"/>
        <rFont val="Calibri"/>
        <family val="2"/>
      </rPr>
      <t>D</t>
    </r>
    <r>
      <rPr>
        <b/>
        <sz val="11"/>
        <color indexed="8"/>
        <rFont val="Calibri"/>
        <family val="2"/>
      </rPr>
      <t>e</t>
    </r>
    <r>
      <rPr>
        <b/>
        <sz val="11"/>
        <color indexed="60"/>
        <rFont val="Calibri"/>
        <family val="2"/>
      </rPr>
      <t>L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V</t>
    </r>
    <r>
      <rPr>
        <b/>
        <sz val="11"/>
        <color indexed="8"/>
        <rFont val="Calibri"/>
        <family val="2"/>
      </rPr>
      <t>irdine</t>
    </r>
  </si>
  <si>
    <r>
      <rPr>
        <b/>
        <sz val="11"/>
        <color indexed="60"/>
        <rFont val="Calibri"/>
        <family val="2"/>
      </rPr>
      <t>IND</t>
    </r>
    <r>
      <rPr>
        <b/>
        <sz val="11"/>
        <color indexed="8"/>
        <rFont val="Calibri"/>
        <family val="2"/>
      </rPr>
      <t>inavir</t>
    </r>
  </si>
  <si>
    <r>
      <rPr>
        <b/>
        <sz val="11"/>
        <color indexed="60"/>
        <rFont val="Calibri"/>
        <family val="2"/>
      </rPr>
      <t>S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Q</t>
    </r>
    <r>
      <rPr>
        <b/>
        <sz val="11"/>
        <color indexed="8"/>
        <rFont val="Calibri"/>
        <family val="2"/>
      </rPr>
      <t>ui</t>
    </r>
    <r>
      <rPr>
        <b/>
        <sz val="11"/>
        <color indexed="60"/>
        <rFont val="Calibri"/>
        <family val="2"/>
      </rPr>
      <t>N</t>
    </r>
    <r>
      <rPr>
        <b/>
        <sz val="11"/>
        <color indexed="8"/>
        <rFont val="Calibri"/>
        <family val="2"/>
      </rPr>
      <t>avir</t>
    </r>
  </si>
  <si>
    <r>
      <rPr>
        <b/>
        <sz val="11"/>
        <color indexed="60"/>
        <rFont val="Calibri"/>
        <family val="2"/>
      </rPr>
      <t>AMP</t>
    </r>
    <r>
      <rPr>
        <b/>
        <sz val="11"/>
        <color indexed="8"/>
        <rFont val="Calibri"/>
        <family val="2"/>
      </rPr>
      <t>renavir</t>
    </r>
  </si>
  <si>
    <r>
      <rPr>
        <b/>
        <sz val="11"/>
        <color indexed="60"/>
        <rFont val="Calibri"/>
        <family val="2"/>
      </rPr>
      <t>L</t>
    </r>
    <r>
      <rPr>
        <b/>
        <sz val="11"/>
        <color indexed="8"/>
        <rFont val="Calibri"/>
        <family val="2"/>
      </rPr>
      <t>o</t>
    </r>
    <r>
      <rPr>
        <b/>
        <sz val="11"/>
        <color indexed="60"/>
        <rFont val="Calibri"/>
        <family val="2"/>
      </rPr>
      <t>P</t>
    </r>
    <r>
      <rPr>
        <b/>
        <sz val="11"/>
        <color indexed="8"/>
        <rFont val="Calibri"/>
        <family val="2"/>
      </rPr>
      <t>i</t>
    </r>
    <r>
      <rPr>
        <b/>
        <sz val="11"/>
        <color indexed="60"/>
        <rFont val="Calibri"/>
        <family val="2"/>
      </rPr>
      <t>N</t>
    </r>
    <r>
      <rPr>
        <b/>
        <sz val="11"/>
        <color indexed="8"/>
        <rFont val="Calibri"/>
        <family val="2"/>
      </rPr>
      <t>avir</t>
    </r>
  </si>
  <si>
    <r>
      <rPr>
        <b/>
        <sz val="11"/>
        <color indexed="60"/>
        <rFont val="Calibri"/>
        <family val="2"/>
      </rPr>
      <t>AT</t>
    </r>
    <r>
      <rPr>
        <b/>
        <sz val="11"/>
        <color indexed="8"/>
        <rFont val="Calibri"/>
        <family val="2"/>
      </rPr>
      <t>a</t>
    </r>
    <r>
      <rPr>
        <b/>
        <sz val="11"/>
        <color indexed="60"/>
        <rFont val="Calibri"/>
        <family val="2"/>
      </rPr>
      <t>Z</t>
    </r>
    <r>
      <rPr>
        <b/>
        <sz val="11"/>
        <color indexed="8"/>
        <rFont val="Calibri"/>
        <family val="2"/>
      </rPr>
      <t>anavir</t>
    </r>
  </si>
  <si>
    <r>
      <rPr>
        <b/>
        <sz val="11"/>
        <color indexed="16"/>
        <rFont val="Calibri"/>
        <family val="2"/>
      </rPr>
      <t>T</t>
    </r>
    <r>
      <rPr>
        <b/>
        <sz val="11"/>
        <color indexed="8"/>
        <rFont val="Calibri"/>
        <family val="2"/>
      </rPr>
      <t>i</t>
    </r>
    <r>
      <rPr>
        <b/>
        <sz val="11"/>
        <color indexed="16"/>
        <rFont val="Calibri"/>
        <family val="2"/>
      </rPr>
      <t>PR</t>
    </r>
    <r>
      <rPr>
        <b/>
        <sz val="11"/>
        <color indexed="8"/>
        <rFont val="Calibri"/>
        <family val="2"/>
      </rPr>
      <t>anavir</t>
    </r>
  </si>
  <si>
    <r>
      <rPr>
        <b/>
        <sz val="11"/>
        <color indexed="16"/>
        <rFont val="Calibri"/>
        <family val="2"/>
      </rPr>
      <t>D</t>
    </r>
    <r>
      <rPr>
        <b/>
        <sz val="11"/>
        <color indexed="8"/>
        <rFont val="Calibri"/>
        <family val="2"/>
      </rPr>
      <t>a</t>
    </r>
    <r>
      <rPr>
        <b/>
        <sz val="11"/>
        <color indexed="16"/>
        <rFont val="Calibri"/>
        <family val="2"/>
      </rPr>
      <t>R</t>
    </r>
    <r>
      <rPr>
        <b/>
        <sz val="11"/>
        <color indexed="8"/>
        <rFont val="Calibri"/>
        <family val="2"/>
      </rPr>
      <t>u</t>
    </r>
    <r>
      <rPr>
        <b/>
        <sz val="11"/>
        <color indexed="16"/>
        <rFont val="Calibri"/>
        <family val="2"/>
      </rPr>
      <t>N</t>
    </r>
    <r>
      <rPr>
        <b/>
        <sz val="11"/>
        <color indexed="8"/>
        <rFont val="Calibri"/>
        <family val="2"/>
      </rPr>
      <t>avir</t>
    </r>
  </si>
  <si>
    <r>
      <rPr>
        <b/>
        <sz val="11"/>
        <color indexed="16"/>
        <rFont val="Calibri"/>
        <family val="2"/>
      </rPr>
      <t>N</t>
    </r>
    <r>
      <rPr>
        <b/>
        <sz val="11"/>
        <color indexed="8"/>
        <rFont val="Calibri"/>
        <family val="2"/>
      </rPr>
      <t>e</t>
    </r>
    <r>
      <rPr>
        <b/>
        <sz val="11"/>
        <color indexed="16"/>
        <rFont val="Calibri"/>
        <family val="2"/>
      </rPr>
      <t>LF</t>
    </r>
    <r>
      <rPr>
        <b/>
        <sz val="11"/>
        <color indexed="8"/>
        <rFont val="Calibri"/>
        <family val="2"/>
      </rPr>
      <t>inavir</t>
    </r>
  </si>
  <si>
    <r>
      <rPr>
        <b/>
        <sz val="11"/>
        <color indexed="16"/>
        <rFont val="Calibri"/>
        <family val="2"/>
      </rPr>
      <t>R</t>
    </r>
    <r>
      <rPr>
        <b/>
        <sz val="11"/>
        <color indexed="8"/>
        <rFont val="Calibri"/>
        <family val="2"/>
      </rPr>
      <t>i</t>
    </r>
    <r>
      <rPr>
        <b/>
        <sz val="11"/>
        <color indexed="16"/>
        <rFont val="Calibri"/>
        <family val="2"/>
      </rPr>
      <t>T</t>
    </r>
    <r>
      <rPr>
        <b/>
        <sz val="11"/>
        <color indexed="8"/>
        <rFont val="Calibri"/>
        <family val="2"/>
      </rPr>
      <t>o</t>
    </r>
    <r>
      <rPr>
        <b/>
        <sz val="11"/>
        <color indexed="16"/>
        <rFont val="Calibri"/>
        <family val="2"/>
      </rPr>
      <t>N</t>
    </r>
    <r>
      <rPr>
        <b/>
        <sz val="11"/>
        <color indexed="8"/>
        <rFont val="Calibri"/>
        <family val="2"/>
      </rPr>
      <t>avir</t>
    </r>
  </si>
  <si>
    <t>DRI</t>
  </si>
  <si>
    <t>Name</t>
  </si>
  <si>
    <t>Surname</t>
  </si>
  <si>
    <t>IBAN</t>
  </si>
  <si>
    <t>BIC</t>
  </si>
  <si>
    <t>GPs</t>
  </si>
  <si>
    <t>Ct Sub</t>
  </si>
  <si>
    <t>VAT</t>
  </si>
  <si>
    <t>Initials</t>
  </si>
  <si>
    <t>Address(SN)</t>
  </si>
  <si>
    <t>Address(PC)</t>
  </si>
  <si>
    <t>Country</t>
  </si>
  <si>
    <t>Phone1</t>
  </si>
  <si>
    <t>Phone2</t>
  </si>
  <si>
    <t>Email1</t>
  </si>
  <si>
    <t>Email2</t>
  </si>
  <si>
    <t>CLIENT</t>
  </si>
  <si>
    <t>Password</t>
  </si>
  <si>
    <t>DRUG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</si>
  <si>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</si>
  <si>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</si>
  <si>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</si>
  <si>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</si>
  <si>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</si>
  <si>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</si>
  <si>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</si>
  <si>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</si>
  <si>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</si>
  <si>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</si>
  <si>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</si>
  <si>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</si>
  <si>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</si>
  <si>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</si>
  <si>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</si>
  <si>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</si>
  <si>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</si>
  <si>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</si>
  <si>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</si>
  <si>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</si>
  <si>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</si>
  <si>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</si>
  <si>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</si>
  <si>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</si>
  <si>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</si>
  <si>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</si>
  <si>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</si>
  <si>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</si>
  <si>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</si>
  <si>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</si>
  <si>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</si>
  <si>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</si>
  <si>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</si>
  <si>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</si>
  <si>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</si>
  <si>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</si>
  <si>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</si>
  <si>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</si>
  <si>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</si>
  <si>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Republic of 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</si>
  <si>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</si>
  <si>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</si>
  <si>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</si>
  <si>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</si>
  <si>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</si>
  <si>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</si>
  <si>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</si>
  <si>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</si>
  <si>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Dominician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</si>
  <si>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</si>
  <si>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</si>
  <si>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</si>
  <si>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</si>
  <si>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</si>
  <si>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</si>
  <si>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</si>
  <si>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</si>
  <si>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</si>
  <si>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</si>
  <si>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</si>
  <si>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</si>
  <si>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</si>
  <si>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</si>
  <si>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</si>
  <si>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</si>
  <si>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</si>
  <si>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</si>
  <si>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</si>
  <si>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</si>
  <si>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</si>
  <si>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</si>
  <si>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</si>
  <si>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</si>
  <si>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</si>
  <si>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</si>
  <si>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</si>
  <si>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</si>
  <si>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</si>
  <si>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</si>
  <si>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</si>
  <si>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</si>
  <si>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</si>
  <si>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</si>
  <si>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</si>
  <si>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</si>
  <si>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</si>
  <si>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</si>
  <si>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</si>
  <si>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Democratic Republic of Korea</t>
  </si>
  <si>
    <t>Republic of Korea</t>
  </si>
  <si>
    <t>Kuwait</t>
  </si>
  <si>
    <t>Kyrgyzstan</t>
  </si>
  <si>
    <t>Laos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</si>
  <si>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</si>
  <si>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</si>
  <si>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</si>
  <si>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</si>
  <si>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</si>
  <si>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</si>
  <si>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</si>
  <si>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</si>
  <si>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Yugoslav Republic of 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</si>
  <si>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</si>
  <si>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</si>
  <si>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</si>
  <si>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</si>
  <si>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</si>
  <si>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</si>
  <si>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</si>
  <si>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</si>
  <si>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</si>
  <si>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</si>
  <si>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Federated States of Micronesia</t>
  </si>
  <si>
    <t>Republic of 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</si>
  <si>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</si>
  <si>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</si>
  <si>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</si>
  <si>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</si>
  <si>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</si>
  <si>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</si>
  <si>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</si>
  <si>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</si>
  <si>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</si>
  <si>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</si>
  <si>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</si>
  <si>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</si>
  <si>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</si>
  <si>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</si>
  <si>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</si>
  <si>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</si>
  <si>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</si>
  <si>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</si>
  <si>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</si>
  <si>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</si>
  <si>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</si>
  <si>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</si>
  <si>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</si>
  <si>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</si>
  <si>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</si>
  <si>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</si>
  <si>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</si>
  <si>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</si>
  <si>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</si>
  <si>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Saint Kitts and Nevis</t>
  </si>
  <si>
    <t>Saint Vincent and Grenadines</t>
  </si>
  <si>
    <t>Sainte Lucia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</si>
  <si>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</si>
  <si>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</si>
  <si>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</si>
  <si>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</si>
  <si>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</si>
  <si>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</si>
  <si>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</si>
  <si>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</si>
  <si>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</si>
  <si>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</si>
  <si>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</si>
  <si>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</si>
  <si>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</si>
  <si>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</si>
  <si>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</si>
  <si>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</si>
  <si>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</si>
  <si>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</si>
  <si>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</si>
  <si>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</si>
  <si>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</si>
  <si>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</si>
  <si>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</si>
  <si>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United Republic of Tanzania</t>
  </si>
  <si>
    <t>Thailand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</si>
  <si>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</si>
  <si>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</si>
  <si>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</si>
  <si>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</si>
  <si>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</si>
  <si>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</si>
  <si>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</si>
  <si>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</si>
  <si>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</si>
  <si>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</si>
  <si>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</si>
  <si>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</si>
  <si>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</si>
  <si>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</si>
  <si>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</si>
  <si>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</si>
  <si>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</si>
  <si>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</si>
  <si>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</si>
  <si>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</si>
  <si>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</si>
  <si>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</si>
  <si>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</si>
  <si>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</si>
  <si>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</si>
  <si>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</si>
  <si>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</si>
  <si>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</si>
  <si>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</si>
  <si>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</si>
  <si>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</si>
  <si>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</si>
  <si>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</si>
  <si>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</si>
  <si>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</si>
  <si>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</si>
  <si>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</si>
  <si>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</si>
  <si>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</si>
  <si>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</si>
  <si>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</si>
  <si>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</si>
  <si>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</si>
  <si>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</si>
  <si>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</si>
  <si>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</si>
  <si>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</si>
  <si>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</si>
  <si>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</si>
  <si>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</si>
  <si>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</si>
  <si>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</si>
  <si>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</si>
  <si>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</si>
  <si>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</si>
  <si>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</si>
  <si>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</si>
  <si>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,</t>
  </si>
  <si>
    <t>/</t>
  </si>
  <si>
    <t>-</t>
  </si>
  <si>
    <t>à</t>
  </si>
  <si>
    <t>â</t>
  </si>
  <si>
    <t>ä</t>
  </si>
  <si>
    <t>é</t>
  </si>
  <si>
    <t>è</t>
  </si>
  <si>
    <t>ê</t>
  </si>
  <si>
    <t>ï</t>
  </si>
  <si>
    <t>î</t>
  </si>
  <si>
    <t>ô</t>
  </si>
  <si>
    <t>ö</t>
  </si>
  <si>
    <t>_</t>
  </si>
  <si>
    <t>ù</t>
  </si>
  <si>
    <t>û</t>
  </si>
  <si>
    <t>ë</t>
  </si>
  <si>
    <t>œ</t>
  </si>
  <si>
    <t>'</t>
  </si>
  <si>
    <t>Initial</t>
  </si>
  <si>
    <t>Firstname</t>
  </si>
  <si>
    <t>Street</t>
  </si>
  <si>
    <t>.</t>
  </si>
  <si>
    <t>Status</t>
  </si>
  <si>
    <t>Phone</t>
  </si>
  <si>
    <t>Email</t>
  </si>
  <si>
    <t>Number</t>
  </si>
  <si>
    <t>City</t>
  </si>
  <si>
    <t>CP</t>
  </si>
  <si>
    <t>British Indian Ocean Territory</t>
  </si>
  <si>
    <t>British Virgin Islands</t>
  </si>
  <si>
    <t>+1 284[notes 2]</t>
  </si>
  <si>
    <t>Burma</t>
  </si>
  <si>
    <t>+1[notes 2]</t>
  </si>
  <si>
    <t>Caribbean Netherlands</t>
  </si>
  <si>
    <t>+599 3, +599 4, +599 7</t>
  </si>
  <si>
    <t>Cayman Islands</t>
  </si>
  <si>
    <t>+1 345[notes 2]</t>
  </si>
  <si>
    <t>Chatham Island, New Zealand</t>
  </si>
  <si>
    <t>Christmas Island</t>
  </si>
  <si>
    <t>Cocos (Keeling) Islands</t>
  </si>
  <si>
    <t>Congo</t>
  </si>
  <si>
    <t>Congo, Democratic Republic of the (Zaire)</t>
  </si>
  <si>
    <t>Cook Islands</t>
  </si>
  <si>
    <t>Côte d'Ivoire</t>
  </si>
  <si>
    <t>Guantanamo Bay, Cuba</t>
  </si>
  <si>
    <t>+53 99</t>
  </si>
  <si>
    <t>Curaçao</t>
  </si>
  <si>
    <t>+599 9</t>
  </si>
  <si>
    <t>Diego Garcia</t>
  </si>
  <si>
    <t>Dominican Republic</t>
  </si>
  <si>
    <t>East Timor</t>
  </si>
  <si>
    <t>Easter Island</t>
  </si>
  <si>
    <t>Ellipso (Mobile Satellite service)</t>
  </si>
  <si>
    <t>+881 2, +881 3</t>
  </si>
  <si>
    <t>EMSAT (Mobile Satellite service)</t>
  </si>
  <si>
    <t>+882 13</t>
  </si>
  <si>
    <t>Falkland Islands</t>
  </si>
  <si>
    <t>Faroe Islands</t>
  </si>
  <si>
    <t>French Antilles</t>
  </si>
  <si>
    <t>French Guiana</t>
  </si>
  <si>
    <t>French Polynesia</t>
  </si>
  <si>
    <t>Gibraltar</t>
  </si>
  <si>
    <t>Global Mobile Satellite System (GMSS)</t>
  </si>
  <si>
    <t>Globalstar (Mobile Satellite Service)</t>
  </si>
  <si>
    <t>+881 8, +881 9</t>
  </si>
  <si>
    <t>Greenland</t>
  </si>
  <si>
    <t>+1 473[notes 2]</t>
  </si>
  <si>
    <t>Guadeloupe</t>
  </si>
  <si>
    <t>Guam</t>
  </si>
  <si>
    <t>+1 671[notes 2]</t>
  </si>
  <si>
    <t>Guernsey</t>
  </si>
  <si>
    <t>Guinea-Bissau</t>
  </si>
  <si>
    <t>Hong Kong</t>
  </si>
  <si>
    <t>ICO Global (Mobile Satellite Service)</t>
  </si>
  <si>
    <t>+881 0, +881 1</t>
  </si>
  <si>
    <t>Inmarsat SNAC</t>
  </si>
  <si>
    <t>International Freephone Service</t>
  </si>
  <si>
    <t>International Shared Cost Service (ISCS)</t>
  </si>
  <si>
    <t>Iridium (Mobile Satellite service)</t>
  </si>
  <si>
    <t>+881 6, +881 7</t>
  </si>
  <si>
    <t>Isle of Man</t>
  </si>
  <si>
    <t>+1 876[notes 2]</t>
  </si>
  <si>
    <t>Jan Mayen</t>
  </si>
  <si>
    <t>+47 79</t>
  </si>
  <si>
    <t>Jersey</t>
  </si>
  <si>
    <t>+7 6, +7 7[notes 1]</t>
  </si>
  <si>
    <t>Korea, North</t>
  </si>
  <si>
    <t>Korea, South</t>
  </si>
  <si>
    <t>Laos</t>
  </si>
  <si>
    <t>Macau</t>
  </si>
  <si>
    <t>Macedonia</t>
  </si>
  <si>
    <t>Martinique</t>
  </si>
  <si>
    <t>Mayotte</t>
  </si>
  <si>
    <t>Micronesia, Federated States of</t>
  </si>
  <si>
    <t>Midway Island, USA</t>
  </si>
  <si>
    <t>+1 808[notes 2]</t>
  </si>
  <si>
    <t>Moldova</t>
  </si>
  <si>
    <t>Montserrat</t>
  </si>
  <si>
    <t>+1 664[notes 2]</t>
  </si>
  <si>
    <t>Nevis</t>
  </si>
  <si>
    <t>+1 869[notes 2]</t>
  </si>
  <si>
    <t>New Caledonia</t>
  </si>
  <si>
    <t>Niue</t>
  </si>
  <si>
    <t>Norfolk Island</t>
  </si>
  <si>
    <t>Northern Mariana Islands</t>
  </si>
  <si>
    <t>+1 670[notes 2]</t>
  </si>
  <si>
    <t>Palestinian territories</t>
  </si>
  <si>
    <t>Pitcairn Islands</t>
  </si>
  <si>
    <t>Puerto Rico</t>
  </si>
  <si>
    <t>+1 787, +1 939[notes 2]</t>
  </si>
  <si>
    <t>Réunion</t>
  </si>
  <si>
    <t>Russia</t>
  </si>
  <si>
    <t>+7[notes 1]</t>
  </si>
  <si>
    <t>Saba</t>
  </si>
  <si>
    <t>+599 4</t>
  </si>
  <si>
    <t>Saint Barthélemy</t>
  </si>
  <si>
    <t>Saint Helena</t>
  </si>
  <si>
    <t>Saint Lucia</t>
  </si>
  <si>
    <t>+1 758[notes 2]</t>
  </si>
  <si>
    <t>Saint Martin (France)</t>
  </si>
  <si>
    <t>Saint Pierre and Miquelon</t>
  </si>
  <si>
    <t>Saint Vincent and the Grenadines</t>
  </si>
  <si>
    <t>+1 784[notes 2]</t>
  </si>
  <si>
    <t>São Tomé and Príncipe</t>
  </si>
  <si>
    <t>Sint Eustatius</t>
  </si>
  <si>
    <t>+599 3</t>
  </si>
  <si>
    <t>Sint Maarten (Netherlands)</t>
  </si>
  <si>
    <t>+1 721[notes 2]</t>
  </si>
  <si>
    <t>South Georgia and the South Sandwich Islands</t>
  </si>
  <si>
    <t>South Ossetia</t>
  </si>
  <si>
    <t>+995 34</t>
  </si>
  <si>
    <t>South Sudan</t>
  </si>
  <si>
    <t>Svalbard</t>
  </si>
  <si>
    <t>Syria</t>
  </si>
  <si>
    <t>Taiwan</t>
  </si>
  <si>
    <t>Tanzania</t>
  </si>
  <si>
    <t>Thuraya (Mobile Satellite service)</t>
  </si>
  <si>
    <t>+882 16</t>
  </si>
  <si>
    <t>Tokelau</t>
  </si>
  <si>
    <t>+1 868[notes 2]</t>
  </si>
  <si>
    <t>Tristan da Cunha</t>
  </si>
  <si>
    <t>+290 8</t>
  </si>
  <si>
    <t>Turks and Caicos Islands</t>
  </si>
  <si>
    <t>+1 649[notes 2]</t>
  </si>
  <si>
    <t>United States</t>
  </si>
  <si>
    <t>Universal Personal Telecommunications (UPT)</t>
  </si>
  <si>
    <t>US Virgin Islands</t>
  </si>
  <si>
    <t>+1 340[notes 2]</t>
  </si>
  <si>
    <t>Vatican City State (Holy See)</t>
  </si>
  <si>
    <t>+39 06 698, assigned +379</t>
  </si>
  <si>
    <t>Vietnam</t>
  </si>
  <si>
    <t>Wake Island, USA</t>
  </si>
  <si>
    <t>Wallis and Futuna</t>
  </si>
  <si>
    <t>Zanzibar</t>
  </si>
  <si>
    <t> 1829</t>
  </si>
  <si>
    <t> 1849</t>
  </si>
  <si>
    <t>(</t>
  </si>
  <si>
    <t>)</t>
  </si>
  <si>
    <t>PWD</t>
  </si>
  <si>
    <t>NAME (FAMILY)</t>
  </si>
  <si>
    <t>FIRSTNAME</t>
  </si>
  <si>
    <t>Birth Date (YYYYMMDD)</t>
  </si>
  <si>
    <t>Street Number</t>
  </si>
  <si>
    <t>PostalCode</t>
  </si>
  <si>
    <t>Principal Email</t>
  </si>
  <si>
    <t>Secondary Email</t>
  </si>
  <si>
    <t>Principal Phone</t>
  </si>
  <si>
    <t>Secondary Phone</t>
  </si>
  <si>
    <t>Bank BIC Number</t>
  </si>
  <si>
    <t>VAT Number</t>
  </si>
  <si>
    <t>Bank IBAN Numbet</t>
  </si>
  <si>
    <r>
      <t>Fill the</t>
    </r>
    <r>
      <rPr>
        <b/>
        <sz val="16"/>
        <color rgb="FFC00000"/>
        <rFont val="Calibri"/>
        <family val="2"/>
        <scheme val="minor"/>
      </rPr>
      <t xml:space="preserve"> Red </t>
    </r>
    <r>
      <rPr>
        <b/>
        <sz val="16"/>
        <color theme="1"/>
        <rFont val="Calibri"/>
        <family val="2"/>
        <scheme val="minor"/>
      </rPr>
      <t xml:space="preserve">Boxes (mandatory) and the </t>
    </r>
    <r>
      <rPr>
        <b/>
        <sz val="16"/>
        <color theme="9" tint="-0.249977111117893"/>
        <rFont val="Calibri"/>
        <family val="2"/>
        <scheme val="minor"/>
      </rPr>
      <t xml:space="preserve">Orange </t>
    </r>
    <r>
      <rPr>
        <b/>
        <sz val="16"/>
        <color theme="1"/>
        <rFont val="Calibri"/>
        <family val="2"/>
        <scheme val="minor"/>
      </rPr>
      <t>ones (optional but recommended)</t>
    </r>
  </si>
  <si>
    <t>Repeat Password</t>
  </si>
  <si>
    <t>Repeat Principal  Email</t>
  </si>
  <si>
    <t>Principal Phone (Digits only)</t>
  </si>
  <si>
    <t>Secondary Phone (Digits only)</t>
  </si>
  <si>
    <t>Password (&gt; 8 Characters)</t>
  </si>
  <si>
    <t>LECocq</t>
  </si>
  <si>
    <t>Pirre</t>
  </si>
  <si>
    <t>Birth Date (DD/mm/YYYY)</t>
  </si>
  <si>
    <t>rue des hausseurs</t>
  </si>
  <si>
    <t>10/b</t>
  </si>
  <si>
    <t>b-45 50</t>
  </si>
  <si>
    <t>nandrin de l'au-bois</t>
  </si>
  <si>
    <t>pi@ng.eu</t>
  </si>
  <si>
    <t>04785986</t>
  </si>
  <si>
    <t>jkiu4564hjh</t>
  </si>
  <si>
    <t>hhkfhykkhgf</t>
  </si>
  <si>
    <t>axabbe22</t>
  </si>
  <si>
    <t>Final</t>
  </si>
  <si>
    <t>Check</t>
  </si>
  <si>
    <t>Trim</t>
  </si>
  <si>
    <t>You need to be aged 18+</t>
  </si>
  <si>
    <t>Global Status:</t>
  </si>
  <si>
    <t>Long./Chars</t>
  </si>
  <si>
    <t>Repeat Secondary Email</t>
  </si>
  <si>
    <t>REGISTRATION ID</t>
  </si>
  <si>
    <t>Lastname</t>
  </si>
  <si>
    <t>Birth Date</t>
  </si>
  <si>
    <t>Once you have completed the registration process, you will have here below a Registration ID and a summary of your data.</t>
  </si>
  <si>
    <t>Select from list</t>
  </si>
  <si>
    <t>(option)</t>
  </si>
  <si>
    <t>not case sensitive</t>
  </si>
  <si>
    <t>Bank IBAN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</si>
</sst>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€&quot;\ #,##0.00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DE7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 applyAlignment="1">
      <alignment horizontal="center" vertical="center" textRotation="90" shrinkToFit="1"/>
    </xf>
    <xf numFmtId="0" fontId="6" fillId="0" borderId="0" xfId="0" applyFont="1" applyAlignment="1">
      <alignment horizontal="center" vertical="center" shrinkToFit="1"/>
    </xf>
    <xf numFmtId="0" fontId="5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0" borderId="0" xfId="0" applyFont="1"/>
    <xf numFmtId="9" fontId="6" fillId="0" borderId="0" xfId="0" applyNumberFormat="1" applyFont="1" applyBorder="1" applyAlignment="1">
      <alignment horizontal="center"/>
    </xf>
    <xf numFmtId="9" fontId="6" fillId="15" borderId="0" xfId="0" applyNumberFormat="1" applyFont="1" applyFill="1" applyBorder="1" applyAlignment="1">
      <alignment horizontal="center"/>
    </xf>
    <xf numFmtId="9" fontId="6" fillId="16" borderId="0" xfId="0" applyNumberFormat="1" applyFont="1" applyFill="1" applyBorder="1" applyAlignment="1">
      <alignment horizontal="center"/>
    </xf>
    <xf numFmtId="9" fontId="6" fillId="17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6" fillId="15" borderId="0" xfId="0" applyNumberFormat="1" applyFont="1" applyFill="1" applyBorder="1" applyAlignment="1">
      <alignment horizontal="center"/>
    </xf>
    <xf numFmtId="3" fontId="6" fillId="15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16" borderId="0" xfId="0" applyNumberFormat="1" applyFont="1" applyFill="1" applyBorder="1" applyAlignment="1">
      <alignment horizontal="center"/>
    </xf>
    <xf numFmtId="3" fontId="6" fillId="17" borderId="0" xfId="0" applyNumberFormat="1" applyFont="1" applyFill="1" applyBorder="1" applyAlignment="1">
      <alignment horizontal="center"/>
    </xf>
    <xf numFmtId="9" fontId="0" fillId="0" borderId="0" xfId="0" applyNumberFormat="1"/>
    <xf numFmtId="166" fontId="4" fillId="0" borderId="0" xfId="2" applyNumberFormat="1" applyFont="1"/>
    <xf numFmtId="0" fontId="8" fillId="0" borderId="0" xfId="0" applyFont="1"/>
    <xf numFmtId="14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quotePrefix="1"/>
    <xf numFmtId="0" fontId="12" fillId="0" borderId="0" xfId="0" applyFont="1"/>
    <xf numFmtId="0" fontId="6" fillId="2" borderId="1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 textRotation="90"/>
    </xf>
    <xf numFmtId="0" fontId="0" fillId="8" borderId="4" xfId="0" applyFill="1" applyBorder="1" applyAlignment="1">
      <alignment horizontal="center" vertical="center" textRotation="90"/>
    </xf>
    <xf numFmtId="0" fontId="0" fillId="8" borderId="7" xfId="0" applyFill="1" applyBorder="1" applyAlignment="1">
      <alignment horizontal="center" vertical="center" textRotation="90"/>
    </xf>
    <xf numFmtId="0" fontId="6" fillId="11" borderId="1" xfId="0" applyFont="1" applyFill="1" applyBorder="1" applyAlignment="1">
      <alignment horizontal="center" vertical="center" textRotation="90"/>
    </xf>
    <xf numFmtId="0" fontId="0" fillId="11" borderId="4" xfId="0" applyFill="1" applyBorder="1" applyAlignment="1">
      <alignment horizontal="center" vertical="center" textRotation="90"/>
    </xf>
    <xf numFmtId="0" fontId="0" fillId="11" borderId="7" xfId="0" applyFill="1" applyBorder="1" applyAlignment="1">
      <alignment horizontal="center" vertical="center" textRotation="90"/>
    </xf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14" fontId="6" fillId="0" borderId="11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9" fillId="0" borderId="11" xfId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9" fillId="0" borderId="10" xfId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center"/>
    </xf>
    <xf numFmtId="49" fontId="6" fillId="0" borderId="10" xfId="0" applyNumberFormat="1" applyFont="1" applyBorder="1" applyAlignment="1" applyProtection="1">
      <alignment horizontal="center"/>
      <protection locked="0"/>
    </xf>
    <xf numFmtId="0" fontId="15" fillId="0" borderId="0" xfId="0" applyFont="1"/>
    <xf numFmtId="0" fontId="11" fillId="0" borderId="0" xfId="0" applyFont="1" applyAlignment="1">
      <alignment horizontal="center"/>
    </xf>
    <xf numFmtId="0" fontId="6" fillId="18" borderId="12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0" fillId="18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Lien hypertexte" xfId="1" builtinId="8"/>
    <cellStyle name="Normal" xfId="0" builtinId="0"/>
    <cellStyle name="Pourcentage" xfId="2" builtinId="5"/>
  </cellStyles>
  <dxfs count="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CC"/>
        </patternFill>
      </fill>
    </dxf>
    <dxf>
      <fill>
        <patternFill>
          <bgColor rgb="FFFF99CC"/>
        </patternFill>
      </fill>
    </dxf>
    <dxf>
      <fill>
        <patternFill>
          <bgColor rgb="FF99FF99"/>
        </patternFill>
      </fill>
    </dxf>
    <dxf>
      <fill>
        <patternFill>
          <bgColor rgb="FFFF99CC"/>
        </patternFill>
      </fill>
    </dxf>
    <dxf>
      <fill>
        <patternFill>
          <bgColor rgb="FF99FF99"/>
        </patternFill>
      </fill>
    </dxf>
    <dxf>
      <fill>
        <patternFill>
          <bgColor rgb="FFFF99CC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FF99"/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ation@ngyx.eu?subject=Request%20for%20Registration%20at%20NGYX%20I.C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66675</xdr:rowOff>
    </xdr:from>
    <xdr:ext cx="6858000" cy="2910412"/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228600" y="257175"/>
          <a:ext cx="6858000" cy="2910412"/>
        </a:xfrm>
        <a:prstGeom prst="rect">
          <a:avLst/>
        </a:prstGeom>
        <a:solidFill>
          <a:schemeClr val="bg1"/>
        </a:solidFill>
        <a:ln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800" b="1"/>
            <a:t>Process to Register at NGYX</a:t>
          </a:r>
          <a:r>
            <a:rPr lang="fr-BE" sz="1800" b="1" baseline="0"/>
            <a:t> I.C.</a:t>
          </a:r>
        </a:p>
        <a:p>
          <a:endParaRPr lang="fr-BE" sz="1800" b="1"/>
        </a:p>
        <a:p>
          <a:r>
            <a:rPr lang="fr-BE" sz="1800" b="1"/>
            <a:t>1. Save this template using your prefered location /</a:t>
          </a:r>
          <a:r>
            <a:rPr lang="fr-BE" sz="1800" b="1" baseline="0"/>
            <a:t> name.</a:t>
          </a:r>
        </a:p>
        <a:p>
          <a:endParaRPr lang="fr-BE" sz="1800" b="1" baseline="0"/>
        </a:p>
        <a:p>
          <a:r>
            <a:rPr lang="fr-BE" sz="1800" b="1" baseline="0"/>
            <a:t>2. </a:t>
          </a:r>
          <a:r>
            <a:rPr lang="fr-BE" sz="1800" b="1"/>
            <a:t>Fill the YOUR_DATA sheet up to have a</a:t>
          </a:r>
          <a:r>
            <a:rPr lang="fr-BE" sz="1800" b="1" baseline="0"/>
            <a:t> "Global Status = OK".</a:t>
          </a:r>
        </a:p>
        <a:p>
          <a:endParaRPr lang="fr-BE" sz="1800" b="1" baseline="0"/>
        </a:p>
        <a:p>
          <a:r>
            <a:rPr lang="fr-BE" sz="1800" b="1" baseline="0"/>
            <a:t>3. Save the file and send it to Registration@ngyx.eu as attachement.</a:t>
          </a:r>
        </a:p>
        <a:p>
          <a:endParaRPr lang="fr-BE" sz="1800" b="1" baseline="0"/>
        </a:p>
        <a:p>
          <a:r>
            <a:rPr lang="fr-BE" sz="1800" b="1" baseline="0"/>
            <a:t>That's it as soon as you will recieve the confirmation reply with your regisytration ID (see Sheet SUMMARY). Save this file!</a:t>
          </a:r>
          <a:endParaRPr lang="fr-BE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i@ng.eu" TargetMode="External"/><Relationship Id="rId1" Type="http://schemas.openxmlformats.org/officeDocument/2006/relationships/hyperlink" Target="mailto:pi@ng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4" sqref="M14"/>
    </sheetView>
  </sheetViews>
  <sheetFormatPr baseColWidth="10" defaultRowHeight="15" x14ac:dyDescent="0.25"/>
  <sheetData/>
  <sheetProtection password="805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/>
  </sheetViews>
  <sheetFormatPr baseColWidth="10" defaultRowHeight="15" x14ac:dyDescent="0.25"/>
  <cols>
    <col min="1" max="1" width="34.42578125" style="20" customWidth="1"/>
    <col min="2" max="2" width="71.7109375" style="48" customWidth="1"/>
    <col min="3" max="3" width="1.140625" customWidth="1"/>
    <col min="4" max="4" width="15.42578125" style="20" customWidth="1"/>
    <col min="5" max="5" width="13.42578125" style="20" customWidth="1"/>
    <col min="6" max="6" width="11.42578125" style="20"/>
    <col min="7" max="7" width="11.42578125" style="20" customWidth="1"/>
    <col min="8" max="9" width="16" style="20" customWidth="1"/>
    <col min="10" max="10" width="38" style="20" customWidth="1"/>
    <col min="11" max="16384" width="11.42578125" style="20"/>
  </cols>
  <sheetData>
    <row r="1" spans="1:4" ht="21" x14ac:dyDescent="0.35">
      <c r="A1" s="47" t="s">
        <v>469</v>
      </c>
      <c r="D1" s="58" t="s">
        <v>320</v>
      </c>
    </row>
    <row r="2" spans="1:4" ht="15.75" thickBot="1" x14ac:dyDescent="0.3"/>
    <row r="3" spans="1:4" ht="16.5" thickBot="1" x14ac:dyDescent="0.3">
      <c r="A3" s="33" t="s">
        <v>457</v>
      </c>
      <c r="B3" s="49" t="s">
        <v>475</v>
      </c>
      <c r="D3" s="59" t="str">
        <f>CHECK!C3</f>
        <v>OK</v>
      </c>
    </row>
    <row r="4" spans="1:4" ht="16.5" thickBot="1" x14ac:dyDescent="0.3">
      <c r="A4" s="33"/>
    </row>
    <row r="5" spans="1:4" ht="16.5" thickBot="1" x14ac:dyDescent="0.3">
      <c r="A5" s="33" t="s">
        <v>458</v>
      </c>
      <c r="B5" s="49" t="s">
        <v>476</v>
      </c>
      <c r="D5" s="59" t="str">
        <f>CHECK!C5</f>
        <v>OK</v>
      </c>
    </row>
    <row r="6" spans="1:4" ht="15.75" thickBot="1" x14ac:dyDescent="0.3"/>
    <row r="7" spans="1:4" ht="16.5" thickBot="1" x14ac:dyDescent="0.3">
      <c r="A7" s="33" t="s">
        <v>477</v>
      </c>
      <c r="B7" s="50">
        <v>21754</v>
      </c>
      <c r="D7" s="59" t="str">
        <f ca="1">CHECK!C7</f>
        <v>OK</v>
      </c>
    </row>
    <row r="8" spans="1:4" ht="15.75" thickBot="1" x14ac:dyDescent="0.3">
      <c r="A8" s="57" t="s">
        <v>490</v>
      </c>
    </row>
    <row r="9" spans="1:4" ht="16.5" thickBot="1" x14ac:dyDescent="0.3">
      <c r="A9" s="33" t="s">
        <v>318</v>
      </c>
      <c r="B9" s="49" t="s">
        <v>478</v>
      </c>
      <c r="D9" s="59" t="str">
        <f>CHECK!C9</f>
        <v>OK</v>
      </c>
    </row>
    <row r="10" spans="1:4" ht="16.5" thickBot="1" x14ac:dyDescent="0.3">
      <c r="A10" s="33"/>
    </row>
    <row r="11" spans="1:4" ht="16.5" thickBot="1" x14ac:dyDescent="0.3">
      <c r="A11" s="33" t="s">
        <v>460</v>
      </c>
      <c r="B11" s="49" t="s">
        <v>479</v>
      </c>
      <c r="D11" s="59" t="str">
        <f>CHECK!C11</f>
        <v>OK</v>
      </c>
    </row>
    <row r="12" spans="1:4" ht="16.5" thickBot="1" x14ac:dyDescent="0.3">
      <c r="A12" s="33"/>
    </row>
    <row r="13" spans="1:4" ht="16.5" thickBot="1" x14ac:dyDescent="0.3">
      <c r="A13" s="33" t="s">
        <v>461</v>
      </c>
      <c r="B13" s="49" t="s">
        <v>480</v>
      </c>
      <c r="D13" s="59" t="str">
        <f>CHECK!C13</f>
        <v>OK</v>
      </c>
    </row>
    <row r="14" spans="1:4" ht="16.5" thickBot="1" x14ac:dyDescent="0.3">
      <c r="A14" s="33"/>
    </row>
    <row r="15" spans="1:4" ht="16.5" thickBot="1" x14ac:dyDescent="0.3">
      <c r="A15" s="33" t="s">
        <v>324</v>
      </c>
      <c r="B15" s="49" t="s">
        <v>481</v>
      </c>
      <c r="D15" s="59" t="str">
        <f>CHECK!C15</f>
        <v>OK</v>
      </c>
    </row>
    <row r="16" spans="1:4" ht="15.75" thickBot="1" x14ac:dyDescent="0.3"/>
    <row r="17" spans="1:4" ht="16.5" thickBot="1" x14ac:dyDescent="0.3">
      <c r="A17" s="33" t="s">
        <v>61</v>
      </c>
      <c r="B17" s="49" t="s">
        <v>75</v>
      </c>
      <c r="D17" s="59" t="str">
        <f>CHECK!C17</f>
        <v>OK</v>
      </c>
    </row>
    <row r="18" spans="1:4" ht="15.75" thickBot="1" x14ac:dyDescent="0.3">
      <c r="A18" s="57" t="s">
        <v>498</v>
      </c>
    </row>
    <row r="19" spans="1:4" ht="16.5" thickBot="1" x14ac:dyDescent="0.3">
      <c r="A19" s="33" t="s">
        <v>462</v>
      </c>
      <c r="B19" s="52" t="s">
        <v>482</v>
      </c>
      <c r="D19" s="59" t="str">
        <f>CHECK!C19</f>
        <v>OK</v>
      </c>
    </row>
    <row r="20" spans="1:4" ht="16.5" thickBot="1" x14ac:dyDescent="0.3">
      <c r="A20" s="33"/>
    </row>
    <row r="21" spans="1:4" ht="16.5" thickBot="1" x14ac:dyDescent="0.3">
      <c r="A21" s="33" t="s">
        <v>471</v>
      </c>
      <c r="B21" s="52" t="s">
        <v>482</v>
      </c>
      <c r="D21" s="59" t="str">
        <f>CHECK!C21</f>
        <v>OK</v>
      </c>
    </row>
    <row r="22" spans="1:4" ht="15.75" thickBot="1" x14ac:dyDescent="0.3"/>
    <row r="23" spans="1:4" ht="16.5" thickBot="1" x14ac:dyDescent="0.3">
      <c r="A23" s="61" t="s">
        <v>463</v>
      </c>
      <c r="B23" s="54"/>
      <c r="D23" s="59" t="str">
        <f>CHECK!C23</f>
        <v>OK</v>
      </c>
    </row>
    <row r="24" spans="1:4" ht="15.75" thickBot="1" x14ac:dyDescent="0.3">
      <c r="A24" s="62" t="s">
        <v>499</v>
      </c>
    </row>
    <row r="25" spans="1:4" ht="16.5" thickBot="1" x14ac:dyDescent="0.3">
      <c r="A25" s="61" t="s">
        <v>493</v>
      </c>
      <c r="B25" s="54"/>
      <c r="D25" s="59" t="str">
        <f>CHECK!C23</f>
        <v>OK</v>
      </c>
    </row>
    <row r="26" spans="1:4" ht="15.75" thickBot="1" x14ac:dyDescent="0.3">
      <c r="A26" s="62" t="s">
        <v>499</v>
      </c>
    </row>
    <row r="27" spans="1:4" ht="16.5" thickBot="1" x14ac:dyDescent="0.3">
      <c r="A27" s="33" t="s">
        <v>472</v>
      </c>
      <c r="B27" s="53" t="s">
        <v>483</v>
      </c>
      <c r="D27" s="59" t="str">
        <f>CHECK!C27</f>
        <v>OK</v>
      </c>
    </row>
    <row r="28" spans="1:4" ht="15.75" thickBot="1" x14ac:dyDescent="0.3">
      <c r="A28" s="62" t="s">
        <v>499</v>
      </c>
    </row>
    <row r="29" spans="1:4" ht="16.5" thickBot="1" x14ac:dyDescent="0.3">
      <c r="A29" s="61" t="s">
        <v>473</v>
      </c>
      <c r="B29" s="51">
        <v>32437158983</v>
      </c>
      <c r="D29" s="59" t="str">
        <f>CHECK!C29</f>
        <v>OK</v>
      </c>
    </row>
    <row r="30" spans="1:4" ht="16.5" thickBot="1" x14ac:dyDescent="0.3">
      <c r="A30" s="33"/>
    </row>
    <row r="31" spans="1:4" ht="16.5" thickBot="1" x14ac:dyDescent="0.3">
      <c r="A31" s="33" t="s">
        <v>474</v>
      </c>
      <c r="B31" s="49" t="s">
        <v>484</v>
      </c>
      <c r="D31" s="59" t="str">
        <f>CHECK!C31</f>
        <v>OK</v>
      </c>
    </row>
    <row r="32" spans="1:4" ht="16.5" thickBot="1" x14ac:dyDescent="0.3">
      <c r="A32" s="37" t="s">
        <v>500</v>
      </c>
    </row>
    <row r="33" spans="1:4" ht="16.5" thickBot="1" x14ac:dyDescent="0.3">
      <c r="A33" s="33" t="s">
        <v>470</v>
      </c>
      <c r="B33" s="49" t="s">
        <v>484</v>
      </c>
      <c r="D33" s="59" t="str">
        <f>CHECK!C33</f>
        <v>OK</v>
      </c>
    </row>
    <row r="34" spans="1:4" ht="16.5" thickBot="1" x14ac:dyDescent="0.3">
      <c r="A34" s="37" t="s">
        <v>500</v>
      </c>
    </row>
    <row r="35" spans="1:4" ht="16.5" thickBot="1" x14ac:dyDescent="0.3">
      <c r="A35" s="61" t="s">
        <v>501</v>
      </c>
      <c r="B35" s="51" t="s">
        <v>485</v>
      </c>
      <c r="D35" s="59" t="str">
        <f>CHECK!C35</f>
        <v>OK</v>
      </c>
    </row>
    <row r="36" spans="1:4" ht="15.75" thickBot="1" x14ac:dyDescent="0.3">
      <c r="A36" s="62" t="s">
        <v>499</v>
      </c>
    </row>
    <row r="37" spans="1:4" ht="16.5" thickBot="1" x14ac:dyDescent="0.3">
      <c r="A37" s="61" t="s">
        <v>466</v>
      </c>
      <c r="B37" s="51" t="s">
        <v>486</v>
      </c>
      <c r="D37" s="59" t="str">
        <f>CHECK!C37</f>
        <v>OK</v>
      </c>
    </row>
    <row r="38" spans="1:4" ht="15.75" thickBot="1" x14ac:dyDescent="0.3">
      <c r="A38" s="62" t="s">
        <v>499</v>
      </c>
    </row>
    <row r="39" spans="1:4" ht="16.5" thickBot="1" x14ac:dyDescent="0.3">
      <c r="A39" s="61" t="s">
        <v>467</v>
      </c>
      <c r="B39" s="51"/>
      <c r="D39" s="59" t="str">
        <f>CHECK!C39</f>
        <v>OK</v>
      </c>
    </row>
    <row r="40" spans="1:4" ht="15.75" thickBot="1" x14ac:dyDescent="0.3">
      <c r="A40" s="62" t="s">
        <v>499</v>
      </c>
      <c r="D40"/>
    </row>
    <row r="41" spans="1:4" ht="24" thickBot="1" x14ac:dyDescent="0.4">
      <c r="A41" s="47" t="s">
        <v>491</v>
      </c>
      <c r="B41" s="63" t="str">
        <f ca="1">IF(COUNTIF(D3:D39,"ERROR")&gt;0,"ERROR","OK")</f>
        <v>OK</v>
      </c>
    </row>
  </sheetData>
  <sheetProtection password="8050" sheet="1" objects="1" scenarios="1"/>
  <conditionalFormatting sqref="D3 D5 D7 D9 D11 D13 D15 D17 D19 D21 D23 D27 D29 D31 D33 D35 D37 D39">
    <cfRule type="cellIs" dxfId="8" priority="6" operator="equal">
      <formula>"OK"</formula>
    </cfRule>
  </conditionalFormatting>
  <conditionalFormatting sqref="D3 D5 D7 D9 D11 D13 D15 D17 D19 D21 D23 D27 D29 D31 D33 D35 D37 D39">
    <cfRule type="cellIs" dxfId="7" priority="5" operator="equal">
      <formula>"ERROR"</formula>
    </cfRule>
  </conditionalFormatting>
  <conditionalFormatting sqref="D25">
    <cfRule type="cellIs" dxfId="6" priority="4" operator="equal">
      <formula>"OK"</formula>
    </cfRule>
  </conditionalFormatting>
  <conditionalFormatting sqref="D25">
    <cfRule type="cellIs" dxfId="5" priority="3" operator="equal">
      <formula>"ERROR"</formula>
    </cfRule>
  </conditionalFormatting>
  <conditionalFormatting sqref="B41">
    <cfRule type="cellIs" dxfId="4" priority="2" operator="equal">
      <formula>"OK"</formula>
    </cfRule>
  </conditionalFormatting>
  <conditionalFormatting sqref="B41">
    <cfRule type="cellIs" dxfId="3" priority="1" operator="equal">
      <formula>"ERROR"</formula>
    </cfRule>
  </conditionalFormatting>
  <hyperlinks>
    <hyperlink ref="B19" r:id="rId1"/>
    <hyperlink ref="B21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: Country from list only!" error="Error: Country from list only!" promptTitle="Select country fom list." prompt="Select conutry from list">
          <x14:formula1>
            <xm:f>Lists!$A$1:$A$192</xm:f>
          </x14:formula1>
          <xm:sqref>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B2" sqref="B2"/>
    </sheetView>
  </sheetViews>
  <sheetFormatPr baseColWidth="10" defaultRowHeight="15" x14ac:dyDescent="0.25"/>
  <cols>
    <col min="1" max="1" width="3.7109375" bestFit="1" customWidth="1"/>
    <col min="2" max="2" width="10.7109375" bestFit="1" customWidth="1"/>
    <col min="3" max="3" width="13.28515625" bestFit="1" customWidth="1"/>
    <col min="4" max="4" width="5.5703125" bestFit="1" customWidth="1"/>
    <col min="5" max="5" width="7" bestFit="1" customWidth="1"/>
  </cols>
  <sheetData>
    <row r="2" spans="1:9" x14ac:dyDescent="0.25">
      <c r="B2" s="34">
        <f ca="1">TODAY()+30</f>
        <v>41728</v>
      </c>
    </row>
    <row r="4" spans="1:9" ht="33.75" thickBot="1" x14ac:dyDescent="0.3">
      <c r="A4" s="1" t="s">
        <v>0</v>
      </c>
      <c r="B4" s="2" t="s">
        <v>1</v>
      </c>
      <c r="C4" s="2" t="s">
        <v>2</v>
      </c>
      <c r="D4" s="2" t="s">
        <v>50</v>
      </c>
      <c r="E4" s="2" t="s">
        <v>55</v>
      </c>
      <c r="F4" s="2" t="s">
        <v>56</v>
      </c>
      <c r="G4" s="26">
        <v>1</v>
      </c>
      <c r="H4" s="31">
        <f>IF(YOUR_DATA!G23="YES",0.04,0.02)</f>
        <v>0.02</v>
      </c>
      <c r="I4">
        <f>POWER(H4*100,0.5)</f>
        <v>1.4142135623730951</v>
      </c>
    </row>
    <row r="5" spans="1:9" x14ac:dyDescent="0.25">
      <c r="A5" s="38" t="s">
        <v>3</v>
      </c>
      <c r="B5" s="3" t="s">
        <v>4</v>
      </c>
      <c r="C5" s="4" t="s">
        <v>28</v>
      </c>
      <c r="D5" s="22">
        <v>0.5</v>
      </c>
      <c r="E5" s="27">
        <v>2952</v>
      </c>
      <c r="F5" t="e">
        <f>SUM(#REF!)</f>
        <v>#REF!</v>
      </c>
      <c r="G5" s="25" t="e">
        <f t="shared" ref="G5:G10" si="0">INT(G$4*E5*D5*F5*(1-F5*H$4)/10)*10</f>
        <v>#REF!</v>
      </c>
    </row>
    <row r="6" spans="1:9" x14ac:dyDescent="0.25">
      <c r="A6" s="39"/>
      <c r="B6" s="5" t="s">
        <v>5</v>
      </c>
      <c r="C6" s="6" t="s">
        <v>29</v>
      </c>
      <c r="D6" s="21">
        <v>0.55000000000000004</v>
      </c>
      <c r="E6" s="28">
        <v>1336</v>
      </c>
      <c r="F6" t="e">
        <f>SUM(#REF!)</f>
        <v>#REF!</v>
      </c>
      <c r="G6" s="25" t="e">
        <f t="shared" si="0"/>
        <v>#REF!</v>
      </c>
    </row>
    <row r="7" spans="1:9" x14ac:dyDescent="0.25">
      <c r="A7" s="39"/>
      <c r="B7" s="7" t="s">
        <v>6</v>
      </c>
      <c r="C7" s="6" t="s">
        <v>30</v>
      </c>
      <c r="D7" s="22">
        <v>0.6</v>
      </c>
      <c r="E7" s="27">
        <v>2736</v>
      </c>
      <c r="F7" t="e">
        <f>SUM(#REF!)</f>
        <v>#REF!</v>
      </c>
      <c r="G7" s="25" t="e">
        <f t="shared" si="0"/>
        <v>#REF!</v>
      </c>
    </row>
    <row r="8" spans="1:9" x14ac:dyDescent="0.25">
      <c r="A8" s="39"/>
      <c r="B8" s="7" t="s">
        <v>7</v>
      </c>
      <c r="C8" s="6" t="s">
        <v>31</v>
      </c>
      <c r="D8" s="21">
        <v>0.55000000000000004</v>
      </c>
      <c r="E8" s="28">
        <v>1982</v>
      </c>
      <c r="F8" t="e">
        <f>SUM(#REF!)</f>
        <v>#REF!</v>
      </c>
      <c r="G8" s="25" t="e">
        <f t="shared" si="0"/>
        <v>#REF!</v>
      </c>
    </row>
    <row r="9" spans="1:9" x14ac:dyDescent="0.25">
      <c r="A9" s="39"/>
      <c r="B9" s="8" t="s">
        <v>8</v>
      </c>
      <c r="C9" s="6" t="s">
        <v>32</v>
      </c>
      <c r="D9" s="22">
        <v>0.35</v>
      </c>
      <c r="E9" s="27">
        <v>2820</v>
      </c>
      <c r="F9" t="e">
        <f>SUM(#REF!)</f>
        <v>#REF!</v>
      </c>
      <c r="G9" s="25" t="e">
        <f t="shared" si="0"/>
        <v>#REF!</v>
      </c>
    </row>
    <row r="10" spans="1:9" x14ac:dyDescent="0.25">
      <c r="A10" s="39"/>
      <c r="B10" s="8" t="s">
        <v>9</v>
      </c>
      <c r="C10" s="6" t="s">
        <v>33</v>
      </c>
      <c r="D10" s="21">
        <v>0.25</v>
      </c>
      <c r="E10" s="28">
        <v>2818</v>
      </c>
      <c r="F10" t="e">
        <f>SUM(#REF!)</f>
        <v>#REF!</v>
      </c>
      <c r="G10" s="25" t="e">
        <f t="shared" si="0"/>
        <v>#REF!</v>
      </c>
    </row>
    <row r="11" spans="1:9" x14ac:dyDescent="0.25">
      <c r="A11" s="39"/>
      <c r="B11" s="9" t="s">
        <v>10</v>
      </c>
      <c r="C11" s="6" t="s">
        <v>34</v>
      </c>
      <c r="D11" s="22">
        <v>0.4</v>
      </c>
      <c r="E11" s="27">
        <v>2738</v>
      </c>
      <c r="F11" t="e">
        <f>SUM(#REF!)</f>
        <v>#REF!</v>
      </c>
      <c r="G11" s="25" t="e">
        <f>INT(G$4*E11*D11*F11*(1-F11*H$4)/10)*10</f>
        <v>#REF!</v>
      </c>
    </row>
    <row r="12" spans="1:9" ht="15.75" thickBot="1" x14ac:dyDescent="0.3">
      <c r="A12" s="40"/>
      <c r="B12" s="10" t="s">
        <v>11</v>
      </c>
      <c r="C12" s="11" t="s">
        <v>35</v>
      </c>
      <c r="D12" s="21">
        <v>0.05</v>
      </c>
      <c r="E12" s="28">
        <v>2474</v>
      </c>
      <c r="F12" t="e">
        <f>SUM(#REF!)</f>
        <v>#REF!</v>
      </c>
      <c r="G12" s="25" t="e">
        <f t="shared" ref="G12:G26" si="1">INT(G$4*E12*D12*F12*(1-F12*H$4)/10)*10</f>
        <v>#REF!</v>
      </c>
    </row>
    <row r="13" spans="1:9" x14ac:dyDescent="0.25">
      <c r="A13" s="41" t="s">
        <v>12</v>
      </c>
      <c r="B13" s="12" t="s">
        <v>13</v>
      </c>
      <c r="C13" s="4" t="s">
        <v>36</v>
      </c>
      <c r="D13" s="23">
        <v>0.6</v>
      </c>
      <c r="E13" s="29">
        <v>2902</v>
      </c>
      <c r="F13" t="e">
        <f>SUM(#REF!)</f>
        <v>#REF!</v>
      </c>
      <c r="G13" s="25" t="e">
        <f t="shared" si="1"/>
        <v>#REF!</v>
      </c>
    </row>
    <row r="14" spans="1:9" x14ac:dyDescent="0.25">
      <c r="A14" s="42"/>
      <c r="B14" s="13" t="s">
        <v>14</v>
      </c>
      <c r="C14" s="6" t="s">
        <v>37</v>
      </c>
      <c r="D14" s="21">
        <v>0.65</v>
      </c>
      <c r="E14" s="28">
        <v>2851</v>
      </c>
      <c r="F14" t="e">
        <f>SUM(#REF!)</f>
        <v>#REF!</v>
      </c>
      <c r="G14" s="25" t="e">
        <f t="shared" si="1"/>
        <v>#REF!</v>
      </c>
    </row>
    <row r="15" spans="1:9" x14ac:dyDescent="0.25">
      <c r="A15" s="42"/>
      <c r="B15" s="14" t="s">
        <v>15</v>
      </c>
      <c r="C15" s="6" t="s">
        <v>38</v>
      </c>
      <c r="D15" s="23">
        <v>0.9</v>
      </c>
      <c r="E15" s="29">
        <v>1512</v>
      </c>
      <c r="F15" t="e">
        <f>SUM(#REF!)</f>
        <v>#REF!</v>
      </c>
      <c r="G15" s="25" t="e">
        <f t="shared" si="1"/>
        <v>#REF!</v>
      </c>
    </row>
    <row r="16" spans="1:9" x14ac:dyDescent="0.25">
      <c r="A16" s="42"/>
      <c r="B16" s="14" t="s">
        <v>16</v>
      </c>
      <c r="C16" s="6" t="s">
        <v>39</v>
      </c>
      <c r="D16" s="21">
        <v>0.95</v>
      </c>
      <c r="E16" s="28">
        <v>1428</v>
      </c>
      <c r="F16" t="e">
        <f>SUM(#REF!)</f>
        <v>#REF!</v>
      </c>
      <c r="G16" s="25" t="e">
        <f t="shared" si="1"/>
        <v>#REF!</v>
      </c>
    </row>
    <row r="17" spans="1:7" ht="15.75" thickBot="1" x14ac:dyDescent="0.3">
      <c r="A17" s="43"/>
      <c r="B17" s="10" t="s">
        <v>17</v>
      </c>
      <c r="C17" s="11" t="s">
        <v>40</v>
      </c>
      <c r="D17" s="23">
        <v>0.1</v>
      </c>
      <c r="E17" s="29">
        <v>2386</v>
      </c>
      <c r="F17" t="e">
        <f>SUM(#REF!)</f>
        <v>#REF!</v>
      </c>
      <c r="G17" s="25" t="e">
        <f t="shared" si="1"/>
        <v>#REF!</v>
      </c>
    </row>
    <row r="18" spans="1:7" x14ac:dyDescent="0.25">
      <c r="A18" s="44" t="s">
        <v>18</v>
      </c>
      <c r="B18" s="15" t="s">
        <v>19</v>
      </c>
      <c r="C18" s="4" t="s">
        <v>41</v>
      </c>
      <c r="D18" s="24">
        <v>0.6</v>
      </c>
      <c r="E18" s="30">
        <v>2808</v>
      </c>
      <c r="F18" t="e">
        <f>SUM(#REF!)</f>
        <v>#REF!</v>
      </c>
      <c r="G18" s="25" t="e">
        <f t="shared" si="1"/>
        <v>#REF!</v>
      </c>
    </row>
    <row r="19" spans="1:7" x14ac:dyDescent="0.25">
      <c r="A19" s="45"/>
      <c r="B19" s="16" t="s">
        <v>20</v>
      </c>
      <c r="C19" s="6" t="s">
        <v>42</v>
      </c>
      <c r="D19" s="21">
        <v>0.65</v>
      </c>
      <c r="E19" s="28">
        <v>2854</v>
      </c>
      <c r="F19" t="e">
        <f>SUM(#REF!)</f>
        <v>#REF!</v>
      </c>
      <c r="G19" s="25" t="e">
        <f t="shared" si="1"/>
        <v>#REF!</v>
      </c>
    </row>
    <row r="20" spans="1:7" x14ac:dyDescent="0.25">
      <c r="A20" s="45"/>
      <c r="B20" s="16" t="s">
        <v>21</v>
      </c>
      <c r="C20" s="6" t="s">
        <v>43</v>
      </c>
      <c r="D20" s="24">
        <v>0.65</v>
      </c>
      <c r="E20" s="30">
        <v>2605</v>
      </c>
      <c r="F20" t="e">
        <f>SUM(#REF!)</f>
        <v>#REF!</v>
      </c>
      <c r="G20" s="25" t="e">
        <f t="shared" si="1"/>
        <v>#REF!</v>
      </c>
    </row>
    <row r="21" spans="1:7" x14ac:dyDescent="0.25">
      <c r="A21" s="45"/>
      <c r="B21" s="16" t="s">
        <v>22</v>
      </c>
      <c r="C21" s="6" t="s">
        <v>44</v>
      </c>
      <c r="D21" s="21">
        <v>0.6</v>
      </c>
      <c r="E21" s="28">
        <v>1768</v>
      </c>
      <c r="F21" t="e">
        <f>SUM(#REF!)</f>
        <v>#REF!</v>
      </c>
      <c r="G21" s="25" t="e">
        <f t="shared" si="1"/>
        <v>#REF!</v>
      </c>
    </row>
    <row r="22" spans="1:7" x14ac:dyDescent="0.25">
      <c r="A22" s="45"/>
      <c r="B22" s="17" t="s">
        <v>23</v>
      </c>
      <c r="C22" s="18" t="s">
        <v>45</v>
      </c>
      <c r="D22" s="24">
        <v>0.8</v>
      </c>
      <c r="E22" s="30">
        <v>1355</v>
      </c>
      <c r="F22" t="e">
        <f>SUM(#REF!)</f>
        <v>#REF!</v>
      </c>
      <c r="G22" s="25" t="e">
        <f t="shared" si="1"/>
        <v>#REF!</v>
      </c>
    </row>
    <row r="23" spans="1:7" x14ac:dyDescent="0.25">
      <c r="A23" s="45"/>
      <c r="B23" s="17" t="s">
        <v>24</v>
      </c>
      <c r="C23" s="6" t="s">
        <v>46</v>
      </c>
      <c r="D23" s="21">
        <v>0.85</v>
      </c>
      <c r="E23" s="28">
        <v>1202</v>
      </c>
      <c r="F23" t="e">
        <f>SUM(#REF!)</f>
        <v>#REF!</v>
      </c>
      <c r="G23" s="25" t="e">
        <f t="shared" si="1"/>
        <v>#REF!</v>
      </c>
    </row>
    <row r="24" spans="1:7" x14ac:dyDescent="0.25">
      <c r="A24" s="45"/>
      <c r="B24" s="17" t="s">
        <v>25</v>
      </c>
      <c r="C24" s="6" t="s">
        <v>47</v>
      </c>
      <c r="D24" s="24">
        <v>1</v>
      </c>
      <c r="E24" s="30">
        <v>1486</v>
      </c>
      <c r="F24" t="e">
        <f>SUM(#REF!)</f>
        <v>#REF!</v>
      </c>
      <c r="G24" s="25" t="e">
        <f t="shared" si="1"/>
        <v>#REF!</v>
      </c>
    </row>
    <row r="25" spans="1:7" x14ac:dyDescent="0.25">
      <c r="A25" s="45"/>
      <c r="B25" s="19" t="s">
        <v>26</v>
      </c>
      <c r="C25" s="6" t="s">
        <v>48</v>
      </c>
      <c r="D25" s="21">
        <v>0.3</v>
      </c>
      <c r="E25" s="28">
        <v>2807</v>
      </c>
      <c r="F25" t="e">
        <f>SUM(#REF!)</f>
        <v>#REF!</v>
      </c>
      <c r="G25" s="25" t="e">
        <f t="shared" si="1"/>
        <v>#REF!</v>
      </c>
    </row>
    <row r="26" spans="1:7" ht="15.75" thickBot="1" x14ac:dyDescent="0.3">
      <c r="A26" s="46"/>
      <c r="B26" s="10" t="s">
        <v>27</v>
      </c>
      <c r="C26" s="11" t="s">
        <v>49</v>
      </c>
      <c r="D26" s="24">
        <v>0.05</v>
      </c>
      <c r="E26" s="30">
        <v>2468</v>
      </c>
      <c r="F26" t="e">
        <f>SUM(#REF!)</f>
        <v>#REF!</v>
      </c>
      <c r="G26" s="25" t="e">
        <f t="shared" si="1"/>
        <v>#REF!</v>
      </c>
    </row>
    <row r="27" spans="1:7" x14ac:dyDescent="0.25">
      <c r="F27" t="e">
        <f>SUM(#REF!)</f>
        <v>#REF!</v>
      </c>
      <c r="G27" s="25" t="e">
        <f>SUM(G5:G26)</f>
        <v>#REF!</v>
      </c>
    </row>
    <row r="28" spans="1:7" x14ac:dyDescent="0.25">
      <c r="F28" s="32" t="e">
        <f>AVERAGE(F5:F26)*H4/I4</f>
        <v>#REF!</v>
      </c>
    </row>
  </sheetData>
  <mergeCells count="3">
    <mergeCell ref="A5:A12"/>
    <mergeCell ref="A13:A17"/>
    <mergeCell ref="A18:A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workbookViewId="0">
      <selection activeCell="B4" sqref="B4:Y25"/>
    </sheetView>
  </sheetViews>
  <sheetFormatPr baseColWidth="10" defaultRowHeight="15" x14ac:dyDescent="0.25"/>
  <cols>
    <col min="1" max="1" width="6.28515625" bestFit="1" customWidth="1"/>
    <col min="2" max="25" width="3.7109375" customWidth="1"/>
    <col min="26" max="49" width="5.140625" customWidth="1"/>
  </cols>
  <sheetData>
    <row r="1" spans="1:49" x14ac:dyDescent="0.25">
      <c r="A1" t="s">
        <v>51</v>
      </c>
      <c r="B1" t="s">
        <v>58</v>
      </c>
      <c r="C1" t="s">
        <v>52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53</v>
      </c>
      <c r="L1" t="s">
        <v>54</v>
      </c>
      <c r="M1" t="s">
        <v>57</v>
      </c>
      <c r="N1" t="s">
        <v>66</v>
      </c>
      <c r="O1" t="s">
        <v>67</v>
      </c>
    </row>
    <row r="2" spans="1:49" x14ac:dyDescent="0.25">
      <c r="A2" t="str">
        <f>IF(YOUR_DATA!J29="OK",YOUR_DATA!B3,"")</f>
        <v/>
      </c>
      <c r="B2" t="str">
        <f>IF(YOUR_DATA!J29="OK",IF(YOUR_DATA!F3="","",YOUR_DATA!F3),"")</f>
        <v/>
      </c>
      <c r="C2" t="str">
        <f>IF(YOUR_DATA!J29="OK",YOUR_DATA!H3,"")</f>
        <v/>
      </c>
      <c r="D2" t="str">
        <f>IF(YOUR_DATA!J29="OK",YOUR_DATA!E5,"")</f>
        <v/>
      </c>
      <c r="E2" t="str">
        <f>IF(YOUR_DATA!J29="OK",YOUR_DATA!E7,"")</f>
        <v/>
      </c>
      <c r="F2" t="str">
        <f>IF(YOUR_DATA!J29="OK",YOUR_DATA!E9,"")</f>
        <v/>
      </c>
      <c r="G2" t="str">
        <f>IF(YOUR_DATA!J29="OK",YOUR_DATA!D11,"")</f>
        <v/>
      </c>
      <c r="H2" t="str">
        <f>IF(YOUR_DATA!J29="OK",IF(YOUR_DATA!H11="","",YOUR_DATA!H11),"")</f>
        <v/>
      </c>
      <c r="I2" t="str">
        <f>IF(YOUR_DATA!J29="OK",YOUR_DATA!D13,"")</f>
        <v/>
      </c>
      <c r="J2" t="str">
        <f>IF(YOUR_DATA!J29="OK",IF(YOUR_DATA!D15="","",YOUR_DATA!D15),"")</f>
        <v/>
      </c>
      <c r="K2" t="str">
        <f>IF(YOUR_DATA!J29="OK",IF(YOUR_DATA!B17="","",YOUR_DATA!B17),"")</f>
        <v/>
      </c>
      <c r="L2" t="str">
        <f>IF(YOUR_DATA!J29="OK",IF(YOUR_DATA!H17="","",YOUR_DATA!H17),"")</f>
        <v/>
      </c>
      <c r="M2" t="str">
        <f>IF(YOUR_DATA!J29="OK",IF(YOUR_DATA!G19="","",YOUR_DATA!G19),"")</f>
        <v/>
      </c>
      <c r="N2" t="str">
        <f>IF(YOUR_DATA!J29="OK",YOUR_DATA!G23,"")</f>
        <v/>
      </c>
      <c r="O2" t="str">
        <f>IF(YOUR_DATA!J29="OK",YOUR_DATA!G27,"")</f>
        <v/>
      </c>
    </row>
    <row r="3" spans="1:49" x14ac:dyDescent="0.25">
      <c r="A3" t="s">
        <v>68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13</v>
      </c>
      <c r="AL3">
        <v>14</v>
      </c>
      <c r="AM3">
        <v>15</v>
      </c>
      <c r="AN3">
        <v>16</v>
      </c>
      <c r="AO3">
        <v>17</v>
      </c>
      <c r="AP3">
        <v>18</v>
      </c>
      <c r="AQ3">
        <v>19</v>
      </c>
      <c r="AR3">
        <v>20</v>
      </c>
      <c r="AS3">
        <v>21</v>
      </c>
      <c r="AT3">
        <v>22</v>
      </c>
      <c r="AU3">
        <v>23</v>
      </c>
      <c r="AV3">
        <v>24</v>
      </c>
      <c r="AW3">
        <v>25</v>
      </c>
    </row>
    <row r="4" spans="1:49" x14ac:dyDescent="0.25">
      <c r="A4" t="s">
        <v>4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IF(B4=1,CONCATENATE(" #",B$3,","),"")</f>
        <v>#REF!</v>
      </c>
      <c r="AA4" t="e">
        <f>IF(C4=1,CONCATENATE(Z4," #",C$3,","),Z4)</f>
        <v>#REF!</v>
      </c>
      <c r="AB4" t="e">
        <f t="shared" ref="AB4:AW15" si="0">IF(D4=1,CONCATENATE(AA4," #",D$3,","),AA4)</f>
        <v>#REF!</v>
      </c>
      <c r="AC4" t="e">
        <f t="shared" si="0"/>
        <v>#REF!</v>
      </c>
      <c r="AD4" t="e">
        <f t="shared" si="0"/>
        <v>#REF!</v>
      </c>
      <c r="AE4" t="e">
        <f t="shared" si="0"/>
        <v>#REF!</v>
      </c>
      <c r="AF4" t="e">
        <f t="shared" si="0"/>
        <v>#REF!</v>
      </c>
      <c r="AG4" t="e">
        <f t="shared" si="0"/>
        <v>#REF!</v>
      </c>
      <c r="AH4" t="e">
        <f t="shared" si="0"/>
        <v>#REF!</v>
      </c>
      <c r="AI4" t="e">
        <f t="shared" si="0"/>
        <v>#REF!</v>
      </c>
      <c r="AJ4" t="e">
        <f t="shared" si="0"/>
        <v>#REF!</v>
      </c>
      <c r="AK4" t="e">
        <f t="shared" si="0"/>
        <v>#REF!</v>
      </c>
      <c r="AL4" t="e">
        <f t="shared" si="0"/>
        <v>#REF!</v>
      </c>
      <c r="AM4" t="e">
        <f t="shared" si="0"/>
        <v>#REF!</v>
      </c>
      <c r="AN4" t="e">
        <f t="shared" si="0"/>
        <v>#REF!</v>
      </c>
      <c r="AO4" t="e">
        <f t="shared" si="0"/>
        <v>#REF!</v>
      </c>
      <c r="AP4" t="e">
        <f t="shared" si="0"/>
        <v>#REF!</v>
      </c>
      <c r="AQ4" t="e">
        <f t="shared" si="0"/>
        <v>#REF!</v>
      </c>
      <c r="AR4" t="e">
        <f t="shared" si="0"/>
        <v>#REF!</v>
      </c>
      <c r="AS4" t="e">
        <f t="shared" si="0"/>
        <v>#REF!</v>
      </c>
      <c r="AT4" t="e">
        <f t="shared" si="0"/>
        <v>#REF!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</row>
    <row r="5" spans="1:49" x14ac:dyDescent="0.25">
      <c r="A5" t="s">
        <v>5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 t="shared" ref="Z5:Z25" si="1">IF(B5=1,CONCATENATE(" #",B$3,","),"")</f>
        <v>#REF!</v>
      </c>
      <c r="AA5" t="e">
        <f t="shared" ref="AA5:AA25" si="2">IF(C5=1,CONCATENATE(Z5," #",C$3,","),Z5)</f>
        <v>#REF!</v>
      </c>
      <c r="AB5" t="e">
        <f t="shared" si="0"/>
        <v>#REF!</v>
      </c>
      <c r="AC5" t="e">
        <f t="shared" si="0"/>
        <v>#REF!</v>
      </c>
      <c r="AD5" t="e">
        <f t="shared" si="0"/>
        <v>#REF!</v>
      </c>
      <c r="AE5" t="e">
        <f t="shared" si="0"/>
        <v>#REF!</v>
      </c>
      <c r="AF5" t="e">
        <f t="shared" si="0"/>
        <v>#REF!</v>
      </c>
      <c r="AG5" t="e">
        <f t="shared" si="0"/>
        <v>#REF!</v>
      </c>
      <c r="AH5" t="e">
        <f t="shared" si="0"/>
        <v>#REF!</v>
      </c>
      <c r="AI5" t="e">
        <f t="shared" si="0"/>
        <v>#REF!</v>
      </c>
      <c r="AJ5" t="e">
        <f t="shared" si="0"/>
        <v>#REF!</v>
      </c>
      <c r="AK5" t="e">
        <f t="shared" si="0"/>
        <v>#REF!</v>
      </c>
      <c r="AL5" t="e">
        <f t="shared" si="0"/>
        <v>#REF!</v>
      </c>
      <c r="AM5" t="e">
        <f t="shared" si="0"/>
        <v>#REF!</v>
      </c>
      <c r="AN5" t="e">
        <f t="shared" si="0"/>
        <v>#REF!</v>
      </c>
      <c r="AO5" t="e">
        <f t="shared" si="0"/>
        <v>#REF!</v>
      </c>
      <c r="AP5" t="e">
        <f t="shared" si="0"/>
        <v>#REF!</v>
      </c>
      <c r="AQ5" t="e">
        <f t="shared" si="0"/>
        <v>#REF!</v>
      </c>
      <c r="AR5" t="e">
        <f t="shared" si="0"/>
        <v>#REF!</v>
      </c>
      <c r="AS5" t="e">
        <f t="shared" si="0"/>
        <v>#REF!</v>
      </c>
      <c r="AT5" t="e">
        <f t="shared" si="0"/>
        <v>#REF!</v>
      </c>
      <c r="AU5" t="e">
        <f t="shared" si="0"/>
        <v>#REF!</v>
      </c>
      <c r="AV5" t="e">
        <f t="shared" si="0"/>
        <v>#REF!</v>
      </c>
      <c r="AW5" t="e">
        <f t="shared" si="0"/>
        <v>#REF!</v>
      </c>
    </row>
    <row r="6" spans="1:49" x14ac:dyDescent="0.25">
      <c r="A6" t="s">
        <v>6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 t="shared" si="1"/>
        <v>#REF!</v>
      </c>
      <c r="AA6" t="e">
        <f t="shared" si="2"/>
        <v>#REF!</v>
      </c>
      <c r="AB6" t="e">
        <f t="shared" si="0"/>
        <v>#REF!</v>
      </c>
      <c r="AC6" t="e">
        <f t="shared" si="0"/>
        <v>#REF!</v>
      </c>
      <c r="AD6" t="e">
        <f t="shared" si="0"/>
        <v>#REF!</v>
      </c>
      <c r="AE6" t="e">
        <f t="shared" si="0"/>
        <v>#REF!</v>
      </c>
      <c r="AF6" t="e">
        <f t="shared" si="0"/>
        <v>#REF!</v>
      </c>
      <c r="AG6" t="e">
        <f t="shared" si="0"/>
        <v>#REF!</v>
      </c>
      <c r="AH6" t="e">
        <f t="shared" si="0"/>
        <v>#REF!</v>
      </c>
      <c r="AI6" t="e">
        <f t="shared" si="0"/>
        <v>#REF!</v>
      </c>
      <c r="AJ6" t="e">
        <f t="shared" si="0"/>
        <v>#REF!</v>
      </c>
      <c r="AK6" t="e">
        <f t="shared" si="0"/>
        <v>#REF!</v>
      </c>
      <c r="AL6" t="e">
        <f t="shared" si="0"/>
        <v>#REF!</v>
      </c>
      <c r="AM6" t="e">
        <f t="shared" si="0"/>
        <v>#REF!</v>
      </c>
      <c r="AN6" t="e">
        <f t="shared" si="0"/>
        <v>#REF!</v>
      </c>
      <c r="AO6" t="e">
        <f t="shared" si="0"/>
        <v>#REF!</v>
      </c>
      <c r="AP6" t="e">
        <f t="shared" si="0"/>
        <v>#REF!</v>
      </c>
      <c r="AQ6" t="e">
        <f t="shared" si="0"/>
        <v>#REF!</v>
      </c>
      <c r="AR6" t="e">
        <f t="shared" si="0"/>
        <v>#REF!</v>
      </c>
      <c r="AS6" t="e">
        <f t="shared" si="0"/>
        <v>#REF!</v>
      </c>
      <c r="AT6" t="e">
        <f t="shared" si="0"/>
        <v>#REF!</v>
      </c>
      <c r="AU6" t="e">
        <f t="shared" si="0"/>
        <v>#REF!</v>
      </c>
      <c r="AV6" t="e">
        <f t="shared" si="0"/>
        <v>#REF!</v>
      </c>
      <c r="AW6" t="e">
        <f t="shared" si="0"/>
        <v>#REF!</v>
      </c>
    </row>
    <row r="7" spans="1:49" x14ac:dyDescent="0.25">
      <c r="A7" t="s">
        <v>7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 t="shared" si="1"/>
        <v>#REF!</v>
      </c>
      <c r="AA7" t="e">
        <f t="shared" si="2"/>
        <v>#REF!</v>
      </c>
      <c r="AB7" t="e">
        <f t="shared" si="0"/>
        <v>#REF!</v>
      </c>
      <c r="AC7" t="e">
        <f t="shared" si="0"/>
        <v>#REF!</v>
      </c>
      <c r="AD7" t="e">
        <f t="shared" si="0"/>
        <v>#REF!</v>
      </c>
      <c r="AE7" t="e">
        <f t="shared" si="0"/>
        <v>#REF!</v>
      </c>
      <c r="AF7" t="e">
        <f t="shared" si="0"/>
        <v>#REF!</v>
      </c>
      <c r="AG7" t="e">
        <f t="shared" si="0"/>
        <v>#REF!</v>
      </c>
      <c r="AH7" t="e">
        <f t="shared" si="0"/>
        <v>#REF!</v>
      </c>
      <c r="AI7" t="e">
        <f t="shared" si="0"/>
        <v>#REF!</v>
      </c>
      <c r="AJ7" t="e">
        <f t="shared" si="0"/>
        <v>#REF!</v>
      </c>
      <c r="AK7" t="e">
        <f t="shared" si="0"/>
        <v>#REF!</v>
      </c>
      <c r="AL7" t="e">
        <f t="shared" si="0"/>
        <v>#REF!</v>
      </c>
      <c r="AM7" t="e">
        <f t="shared" si="0"/>
        <v>#REF!</v>
      </c>
      <c r="AN7" t="e">
        <f t="shared" si="0"/>
        <v>#REF!</v>
      </c>
      <c r="AO7" t="e">
        <f t="shared" si="0"/>
        <v>#REF!</v>
      </c>
      <c r="AP7" t="e">
        <f t="shared" si="0"/>
        <v>#REF!</v>
      </c>
      <c r="AQ7" t="e">
        <f t="shared" si="0"/>
        <v>#REF!</v>
      </c>
      <c r="AR7" t="e">
        <f t="shared" si="0"/>
        <v>#REF!</v>
      </c>
      <c r="AS7" t="e">
        <f t="shared" si="0"/>
        <v>#REF!</v>
      </c>
      <c r="AT7" t="e">
        <f t="shared" si="0"/>
        <v>#REF!</v>
      </c>
      <c r="AU7" t="e">
        <f t="shared" si="0"/>
        <v>#REF!</v>
      </c>
      <c r="AV7" t="e">
        <f t="shared" si="0"/>
        <v>#REF!</v>
      </c>
      <c r="AW7" t="e">
        <f t="shared" si="0"/>
        <v>#REF!</v>
      </c>
    </row>
    <row r="8" spans="1:49" x14ac:dyDescent="0.25">
      <c r="A8" t="s">
        <v>8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 t="shared" si="1"/>
        <v>#REF!</v>
      </c>
      <c r="AA8" t="e">
        <f t="shared" si="2"/>
        <v>#REF!</v>
      </c>
      <c r="AB8" t="e">
        <f t="shared" si="0"/>
        <v>#REF!</v>
      </c>
      <c r="AC8" t="e">
        <f t="shared" si="0"/>
        <v>#REF!</v>
      </c>
      <c r="AD8" t="e">
        <f t="shared" si="0"/>
        <v>#REF!</v>
      </c>
      <c r="AE8" t="e">
        <f t="shared" si="0"/>
        <v>#REF!</v>
      </c>
      <c r="AF8" t="e">
        <f t="shared" si="0"/>
        <v>#REF!</v>
      </c>
      <c r="AG8" t="e">
        <f t="shared" si="0"/>
        <v>#REF!</v>
      </c>
      <c r="AH8" t="e">
        <f t="shared" si="0"/>
        <v>#REF!</v>
      </c>
      <c r="AI8" t="e">
        <f t="shared" si="0"/>
        <v>#REF!</v>
      </c>
      <c r="AJ8" t="e">
        <f t="shared" si="0"/>
        <v>#REF!</v>
      </c>
      <c r="AK8" t="e">
        <f t="shared" si="0"/>
        <v>#REF!</v>
      </c>
      <c r="AL8" t="e">
        <f t="shared" si="0"/>
        <v>#REF!</v>
      </c>
      <c r="AM8" t="e">
        <f t="shared" si="0"/>
        <v>#REF!</v>
      </c>
      <c r="AN8" t="e">
        <f t="shared" si="0"/>
        <v>#REF!</v>
      </c>
      <c r="AO8" t="e">
        <f t="shared" si="0"/>
        <v>#REF!</v>
      </c>
      <c r="AP8" t="e">
        <f t="shared" si="0"/>
        <v>#REF!</v>
      </c>
      <c r="AQ8" t="e">
        <f t="shared" si="0"/>
        <v>#REF!</v>
      </c>
      <c r="AR8" t="e">
        <f t="shared" si="0"/>
        <v>#REF!</v>
      </c>
      <c r="AS8" t="e">
        <f t="shared" si="0"/>
        <v>#REF!</v>
      </c>
      <c r="AT8" t="e">
        <f t="shared" si="0"/>
        <v>#REF!</v>
      </c>
      <c r="AU8" t="e">
        <f t="shared" si="0"/>
        <v>#REF!</v>
      </c>
      <c r="AV8" t="e">
        <f t="shared" si="0"/>
        <v>#REF!</v>
      </c>
      <c r="AW8" t="e">
        <f t="shared" si="0"/>
        <v>#REF!</v>
      </c>
    </row>
    <row r="9" spans="1:49" x14ac:dyDescent="0.25">
      <c r="A9" t="s">
        <v>9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 t="shared" si="1"/>
        <v>#REF!</v>
      </c>
      <c r="AA9" t="e">
        <f t="shared" si="2"/>
        <v>#REF!</v>
      </c>
      <c r="AB9" t="e">
        <f t="shared" si="0"/>
        <v>#REF!</v>
      </c>
      <c r="AC9" t="e">
        <f t="shared" si="0"/>
        <v>#REF!</v>
      </c>
      <c r="AD9" t="e">
        <f t="shared" si="0"/>
        <v>#REF!</v>
      </c>
      <c r="AE9" t="e">
        <f t="shared" si="0"/>
        <v>#REF!</v>
      </c>
      <c r="AF9" t="e">
        <f t="shared" si="0"/>
        <v>#REF!</v>
      </c>
      <c r="AG9" t="e">
        <f t="shared" si="0"/>
        <v>#REF!</v>
      </c>
      <c r="AH9" t="e">
        <f t="shared" si="0"/>
        <v>#REF!</v>
      </c>
      <c r="AI9" t="e">
        <f t="shared" si="0"/>
        <v>#REF!</v>
      </c>
      <c r="AJ9" t="e">
        <f t="shared" si="0"/>
        <v>#REF!</v>
      </c>
      <c r="AK9" t="e">
        <f t="shared" si="0"/>
        <v>#REF!</v>
      </c>
      <c r="AL9" t="e">
        <f t="shared" si="0"/>
        <v>#REF!</v>
      </c>
      <c r="AM9" t="e">
        <f t="shared" si="0"/>
        <v>#REF!</v>
      </c>
      <c r="AN9" t="e">
        <f t="shared" si="0"/>
        <v>#REF!</v>
      </c>
      <c r="AO9" t="e">
        <f t="shared" si="0"/>
        <v>#REF!</v>
      </c>
      <c r="AP9" t="e">
        <f t="shared" si="0"/>
        <v>#REF!</v>
      </c>
      <c r="AQ9" t="e">
        <f t="shared" si="0"/>
        <v>#REF!</v>
      </c>
      <c r="AR9" t="e">
        <f t="shared" si="0"/>
        <v>#REF!</v>
      </c>
      <c r="AS9" t="e">
        <f t="shared" si="0"/>
        <v>#REF!</v>
      </c>
      <c r="AT9" t="e">
        <f t="shared" si="0"/>
        <v>#REF!</v>
      </c>
      <c r="AU9" t="e">
        <f t="shared" si="0"/>
        <v>#REF!</v>
      </c>
      <c r="AV9" t="e">
        <f t="shared" si="0"/>
        <v>#REF!</v>
      </c>
      <c r="AW9" t="e">
        <f t="shared" si="0"/>
        <v>#REF!</v>
      </c>
    </row>
    <row r="10" spans="1:49" x14ac:dyDescent="0.25">
      <c r="A10" t="s">
        <v>10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 t="shared" si="1"/>
        <v>#REF!</v>
      </c>
      <c r="AA10" t="e">
        <f t="shared" si="2"/>
        <v>#REF!</v>
      </c>
      <c r="AB10" t="e">
        <f t="shared" si="0"/>
        <v>#REF!</v>
      </c>
      <c r="AC10" t="e">
        <f t="shared" si="0"/>
        <v>#REF!</v>
      </c>
      <c r="AD10" t="e">
        <f t="shared" si="0"/>
        <v>#REF!</v>
      </c>
      <c r="AE10" t="e">
        <f t="shared" si="0"/>
        <v>#REF!</v>
      </c>
      <c r="AF10" t="e">
        <f t="shared" si="0"/>
        <v>#REF!</v>
      </c>
      <c r="AG10" t="e">
        <f t="shared" si="0"/>
        <v>#REF!</v>
      </c>
      <c r="AH10" t="e">
        <f t="shared" si="0"/>
        <v>#REF!</v>
      </c>
      <c r="AI10" t="e">
        <f t="shared" si="0"/>
        <v>#REF!</v>
      </c>
      <c r="AJ10" t="e">
        <f t="shared" si="0"/>
        <v>#REF!</v>
      </c>
      <c r="AK10" t="e">
        <f t="shared" si="0"/>
        <v>#REF!</v>
      </c>
      <c r="AL10" t="e">
        <f t="shared" si="0"/>
        <v>#REF!</v>
      </c>
      <c r="AM10" t="e">
        <f t="shared" si="0"/>
        <v>#REF!</v>
      </c>
      <c r="AN10" t="e">
        <f t="shared" si="0"/>
        <v>#REF!</v>
      </c>
      <c r="AO10" t="e">
        <f t="shared" si="0"/>
        <v>#REF!</v>
      </c>
      <c r="AP10" t="e">
        <f t="shared" si="0"/>
        <v>#REF!</v>
      </c>
      <c r="AQ10" t="e">
        <f t="shared" si="0"/>
        <v>#REF!</v>
      </c>
      <c r="AR10" t="e">
        <f t="shared" si="0"/>
        <v>#REF!</v>
      </c>
      <c r="AS10" t="e">
        <f t="shared" si="0"/>
        <v>#REF!</v>
      </c>
      <c r="AT10" t="e">
        <f t="shared" si="0"/>
        <v>#REF!</v>
      </c>
      <c r="AU10" t="e">
        <f t="shared" si="0"/>
        <v>#REF!</v>
      </c>
      <c r="AV10" t="e">
        <f t="shared" si="0"/>
        <v>#REF!</v>
      </c>
      <c r="AW10" t="e">
        <f t="shared" si="0"/>
        <v>#REF!</v>
      </c>
    </row>
    <row r="11" spans="1:49" x14ac:dyDescent="0.25">
      <c r="A11" t="s">
        <v>11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 t="shared" si="1"/>
        <v>#REF!</v>
      </c>
      <c r="AA11" t="e">
        <f t="shared" si="2"/>
        <v>#REF!</v>
      </c>
      <c r="AB11" t="e">
        <f t="shared" si="0"/>
        <v>#REF!</v>
      </c>
      <c r="AC11" t="e">
        <f t="shared" si="0"/>
        <v>#REF!</v>
      </c>
      <c r="AD11" t="e">
        <f t="shared" si="0"/>
        <v>#REF!</v>
      </c>
      <c r="AE11" t="e">
        <f t="shared" si="0"/>
        <v>#REF!</v>
      </c>
      <c r="AF11" t="e">
        <f t="shared" si="0"/>
        <v>#REF!</v>
      </c>
      <c r="AG11" t="e">
        <f t="shared" si="0"/>
        <v>#REF!</v>
      </c>
      <c r="AH11" t="e">
        <f t="shared" si="0"/>
        <v>#REF!</v>
      </c>
      <c r="AI11" t="e">
        <f t="shared" si="0"/>
        <v>#REF!</v>
      </c>
      <c r="AJ11" t="e">
        <f t="shared" si="0"/>
        <v>#REF!</v>
      </c>
      <c r="AK11" t="e">
        <f t="shared" si="0"/>
        <v>#REF!</v>
      </c>
      <c r="AL11" t="e">
        <f t="shared" si="0"/>
        <v>#REF!</v>
      </c>
      <c r="AM11" t="e">
        <f t="shared" si="0"/>
        <v>#REF!</v>
      </c>
      <c r="AN11" t="e">
        <f t="shared" si="0"/>
        <v>#REF!</v>
      </c>
      <c r="AO11" t="e">
        <f t="shared" si="0"/>
        <v>#REF!</v>
      </c>
      <c r="AP11" t="e">
        <f t="shared" si="0"/>
        <v>#REF!</v>
      </c>
      <c r="AQ11" t="e">
        <f t="shared" si="0"/>
        <v>#REF!</v>
      </c>
      <c r="AR11" t="e">
        <f t="shared" si="0"/>
        <v>#REF!</v>
      </c>
      <c r="AS11" t="e">
        <f t="shared" si="0"/>
        <v>#REF!</v>
      </c>
      <c r="AT11" t="e">
        <f t="shared" si="0"/>
        <v>#REF!</v>
      </c>
      <c r="AU11" t="e">
        <f t="shared" si="0"/>
        <v>#REF!</v>
      </c>
      <c r="AV11" t="e">
        <f t="shared" si="0"/>
        <v>#REF!</v>
      </c>
      <c r="AW11" t="e">
        <f t="shared" si="0"/>
        <v>#REF!</v>
      </c>
    </row>
    <row r="12" spans="1:49" x14ac:dyDescent="0.25">
      <c r="A12" t="s">
        <v>13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 t="shared" si="1"/>
        <v>#REF!</v>
      </c>
      <c r="AA12" t="e">
        <f t="shared" si="2"/>
        <v>#REF!</v>
      </c>
      <c r="AB12" t="e">
        <f t="shared" si="0"/>
        <v>#REF!</v>
      </c>
      <c r="AC12" t="e">
        <f t="shared" si="0"/>
        <v>#REF!</v>
      </c>
      <c r="AD12" t="e">
        <f t="shared" si="0"/>
        <v>#REF!</v>
      </c>
      <c r="AE12" t="e">
        <f t="shared" si="0"/>
        <v>#REF!</v>
      </c>
      <c r="AF12" t="e">
        <f t="shared" si="0"/>
        <v>#REF!</v>
      </c>
      <c r="AG12" t="e">
        <f t="shared" si="0"/>
        <v>#REF!</v>
      </c>
      <c r="AH12" t="e">
        <f t="shared" si="0"/>
        <v>#REF!</v>
      </c>
      <c r="AI12" t="e">
        <f t="shared" si="0"/>
        <v>#REF!</v>
      </c>
      <c r="AJ12" t="e">
        <f t="shared" si="0"/>
        <v>#REF!</v>
      </c>
      <c r="AK12" t="e">
        <f t="shared" si="0"/>
        <v>#REF!</v>
      </c>
      <c r="AL12" t="e">
        <f t="shared" si="0"/>
        <v>#REF!</v>
      </c>
      <c r="AM12" t="e">
        <f t="shared" si="0"/>
        <v>#REF!</v>
      </c>
      <c r="AN12" t="e">
        <f t="shared" si="0"/>
        <v>#REF!</v>
      </c>
      <c r="AO12" t="e">
        <f t="shared" si="0"/>
        <v>#REF!</v>
      </c>
      <c r="AP12" t="e">
        <f t="shared" si="0"/>
        <v>#REF!</v>
      </c>
      <c r="AQ12" t="e">
        <f t="shared" si="0"/>
        <v>#REF!</v>
      </c>
      <c r="AR12" t="e">
        <f t="shared" si="0"/>
        <v>#REF!</v>
      </c>
      <c r="AS12" t="e">
        <f t="shared" si="0"/>
        <v>#REF!</v>
      </c>
      <c r="AT12" t="e">
        <f t="shared" si="0"/>
        <v>#REF!</v>
      </c>
      <c r="AU12" t="e">
        <f t="shared" si="0"/>
        <v>#REF!</v>
      </c>
      <c r="AV12" t="e">
        <f t="shared" si="0"/>
        <v>#REF!</v>
      </c>
      <c r="AW12" t="e">
        <f t="shared" si="0"/>
        <v>#REF!</v>
      </c>
    </row>
    <row r="13" spans="1:49" x14ac:dyDescent="0.25">
      <c r="A13" t="s">
        <v>14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 t="shared" si="1"/>
        <v>#REF!</v>
      </c>
      <c r="AA13" t="e">
        <f t="shared" si="2"/>
        <v>#REF!</v>
      </c>
      <c r="AB13" t="e">
        <f t="shared" si="0"/>
        <v>#REF!</v>
      </c>
      <c r="AC13" t="e">
        <f t="shared" si="0"/>
        <v>#REF!</v>
      </c>
      <c r="AD13" t="e">
        <f t="shared" si="0"/>
        <v>#REF!</v>
      </c>
      <c r="AE13" t="e">
        <f t="shared" si="0"/>
        <v>#REF!</v>
      </c>
      <c r="AF13" t="e">
        <f t="shared" si="0"/>
        <v>#REF!</v>
      </c>
      <c r="AG13" t="e">
        <f t="shared" si="0"/>
        <v>#REF!</v>
      </c>
      <c r="AH13" t="e">
        <f t="shared" si="0"/>
        <v>#REF!</v>
      </c>
      <c r="AI13" t="e">
        <f t="shared" si="0"/>
        <v>#REF!</v>
      </c>
      <c r="AJ13" t="e">
        <f t="shared" si="0"/>
        <v>#REF!</v>
      </c>
      <c r="AK13" t="e">
        <f t="shared" si="0"/>
        <v>#REF!</v>
      </c>
      <c r="AL13" t="e">
        <f t="shared" si="0"/>
        <v>#REF!</v>
      </c>
      <c r="AM13" t="e">
        <f t="shared" si="0"/>
        <v>#REF!</v>
      </c>
      <c r="AN13" t="e">
        <f t="shared" si="0"/>
        <v>#REF!</v>
      </c>
      <c r="AO13" t="e">
        <f t="shared" si="0"/>
        <v>#REF!</v>
      </c>
      <c r="AP13" t="e">
        <f t="shared" si="0"/>
        <v>#REF!</v>
      </c>
      <c r="AQ13" t="e">
        <f t="shared" si="0"/>
        <v>#REF!</v>
      </c>
      <c r="AR13" t="e">
        <f t="shared" si="0"/>
        <v>#REF!</v>
      </c>
      <c r="AS13" t="e">
        <f t="shared" si="0"/>
        <v>#REF!</v>
      </c>
      <c r="AT13" t="e">
        <f t="shared" si="0"/>
        <v>#REF!</v>
      </c>
      <c r="AU13" t="e">
        <f t="shared" si="0"/>
        <v>#REF!</v>
      </c>
      <c r="AV13" t="e">
        <f t="shared" si="0"/>
        <v>#REF!</v>
      </c>
      <c r="AW13" t="e">
        <f t="shared" si="0"/>
        <v>#REF!</v>
      </c>
    </row>
    <row r="14" spans="1:49" x14ac:dyDescent="0.25">
      <c r="A14" t="s">
        <v>15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 t="shared" si="1"/>
        <v>#REF!</v>
      </c>
      <c r="AA14" t="e">
        <f t="shared" si="2"/>
        <v>#REF!</v>
      </c>
      <c r="AB14" t="e">
        <f t="shared" si="0"/>
        <v>#REF!</v>
      </c>
      <c r="AC14" t="e">
        <f t="shared" si="0"/>
        <v>#REF!</v>
      </c>
      <c r="AD14" t="e">
        <f t="shared" si="0"/>
        <v>#REF!</v>
      </c>
      <c r="AE14" t="e">
        <f t="shared" si="0"/>
        <v>#REF!</v>
      </c>
      <c r="AF14" t="e">
        <f t="shared" si="0"/>
        <v>#REF!</v>
      </c>
      <c r="AG14" t="e">
        <f t="shared" si="0"/>
        <v>#REF!</v>
      </c>
      <c r="AH14" t="e">
        <f t="shared" si="0"/>
        <v>#REF!</v>
      </c>
      <c r="AI14" t="e">
        <f t="shared" si="0"/>
        <v>#REF!</v>
      </c>
      <c r="AJ14" t="e">
        <f t="shared" si="0"/>
        <v>#REF!</v>
      </c>
      <c r="AK14" t="e">
        <f t="shared" si="0"/>
        <v>#REF!</v>
      </c>
      <c r="AL14" t="e">
        <f t="shared" si="0"/>
        <v>#REF!</v>
      </c>
      <c r="AM14" t="e">
        <f t="shared" si="0"/>
        <v>#REF!</v>
      </c>
      <c r="AN14" t="e">
        <f t="shared" si="0"/>
        <v>#REF!</v>
      </c>
      <c r="AO14" t="e">
        <f t="shared" si="0"/>
        <v>#REF!</v>
      </c>
      <c r="AP14" t="e">
        <f t="shared" si="0"/>
        <v>#REF!</v>
      </c>
      <c r="AQ14" t="e">
        <f t="shared" si="0"/>
        <v>#REF!</v>
      </c>
      <c r="AR14" t="e">
        <f t="shared" si="0"/>
        <v>#REF!</v>
      </c>
      <c r="AS14" t="e">
        <f t="shared" si="0"/>
        <v>#REF!</v>
      </c>
      <c r="AT14" t="e">
        <f t="shared" si="0"/>
        <v>#REF!</v>
      </c>
      <c r="AU14" t="e">
        <f t="shared" si="0"/>
        <v>#REF!</v>
      </c>
      <c r="AV14" t="e">
        <f t="shared" si="0"/>
        <v>#REF!</v>
      </c>
      <c r="AW14" t="e">
        <f t="shared" si="0"/>
        <v>#REF!</v>
      </c>
    </row>
    <row r="15" spans="1:49" x14ac:dyDescent="0.25">
      <c r="A15" t="s">
        <v>16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 t="shared" si="1"/>
        <v>#REF!</v>
      </c>
      <c r="AA15" t="e">
        <f t="shared" si="2"/>
        <v>#REF!</v>
      </c>
      <c r="AB15" t="e">
        <f t="shared" si="0"/>
        <v>#REF!</v>
      </c>
      <c r="AC15" t="e">
        <f t="shared" si="0"/>
        <v>#REF!</v>
      </c>
      <c r="AD15" t="e">
        <f t="shared" ref="AD15:AD25" si="3">IF(F15=1,CONCATENATE(AC15," #",F$3,","),AC15)</f>
        <v>#REF!</v>
      </c>
      <c r="AE15" t="e">
        <f t="shared" ref="AE15:AE25" si="4">IF(G15=1,CONCATENATE(AD15," #",G$3,","),AD15)</f>
        <v>#REF!</v>
      </c>
      <c r="AF15" t="e">
        <f t="shared" ref="AF15:AF25" si="5">IF(H15=1,CONCATENATE(AE15," #",H$3,","),AE15)</f>
        <v>#REF!</v>
      </c>
      <c r="AG15" t="e">
        <f t="shared" ref="AG15:AG25" si="6">IF(I15=1,CONCATENATE(AF15," #",I$3,","),AF15)</f>
        <v>#REF!</v>
      </c>
      <c r="AH15" t="e">
        <f t="shared" ref="AH15:AH25" si="7">IF(J15=1,CONCATENATE(AG15," #",J$3,","),AG15)</f>
        <v>#REF!</v>
      </c>
      <c r="AI15" t="e">
        <f t="shared" ref="AI15:AI25" si="8">IF(K15=1,CONCATENATE(AH15," #",K$3,","),AH15)</f>
        <v>#REF!</v>
      </c>
      <c r="AJ15" t="e">
        <f t="shared" ref="AJ15:AJ25" si="9">IF(L15=1,CONCATENATE(AI15," #",L$3,","),AI15)</f>
        <v>#REF!</v>
      </c>
      <c r="AK15" t="e">
        <f t="shared" ref="AK15:AK25" si="10">IF(M15=1,CONCATENATE(AJ15," #",M$3,","),AJ15)</f>
        <v>#REF!</v>
      </c>
      <c r="AL15" t="e">
        <f t="shared" ref="AL15:AL25" si="11">IF(N15=1,CONCATENATE(AK15," #",N$3,","),AK15)</f>
        <v>#REF!</v>
      </c>
      <c r="AM15" t="e">
        <f t="shared" ref="AM15:AM25" si="12">IF(O15=1,CONCATENATE(AL15," #",O$3,","),AL15)</f>
        <v>#REF!</v>
      </c>
      <c r="AN15" t="e">
        <f t="shared" ref="AN15:AN25" si="13">IF(P15=1,CONCATENATE(AM15," #",P$3,","),AM15)</f>
        <v>#REF!</v>
      </c>
      <c r="AO15" t="e">
        <f t="shared" ref="AO15:AO25" si="14">IF(Q15=1,CONCATENATE(AN15," #",Q$3,","),AN15)</f>
        <v>#REF!</v>
      </c>
      <c r="AP15" t="e">
        <f t="shared" ref="AP15:AP25" si="15">IF(R15=1,CONCATENATE(AO15," #",R$3,","),AO15)</f>
        <v>#REF!</v>
      </c>
      <c r="AQ15" t="e">
        <f t="shared" ref="AQ15:AQ25" si="16">IF(S15=1,CONCATENATE(AP15," #",S$3,","),AP15)</f>
        <v>#REF!</v>
      </c>
      <c r="AR15" t="e">
        <f t="shared" ref="AR15:AR25" si="17">IF(T15=1,CONCATENATE(AQ15," #",T$3,","),AQ15)</f>
        <v>#REF!</v>
      </c>
      <c r="AS15" t="e">
        <f t="shared" ref="AS15:AS25" si="18">IF(U15=1,CONCATENATE(AR15," #",U$3,","),AR15)</f>
        <v>#REF!</v>
      </c>
      <c r="AT15" t="e">
        <f t="shared" ref="AT15:AT25" si="19">IF(V15=1,CONCATENATE(AS15," #",V$3,","),AS15)</f>
        <v>#REF!</v>
      </c>
      <c r="AU15" t="e">
        <f t="shared" ref="AU15:AU25" si="20">IF(W15=1,CONCATENATE(AT15," #",W$3,","),AT15)</f>
        <v>#REF!</v>
      </c>
      <c r="AV15" t="e">
        <f t="shared" ref="AV15:AV25" si="21">IF(X15=1,CONCATENATE(AU15," #",X$3,","),AU15)</f>
        <v>#REF!</v>
      </c>
      <c r="AW15" t="e">
        <f t="shared" ref="AW15:AW25" si="22">IF(Y15=1,CONCATENATE(AV15," #",Y$3,","),AV15)</f>
        <v>#REF!</v>
      </c>
    </row>
    <row r="16" spans="1:49" x14ac:dyDescent="0.25">
      <c r="A16" t="s">
        <v>17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 t="shared" si="1"/>
        <v>#REF!</v>
      </c>
      <c r="AA16" t="e">
        <f t="shared" si="2"/>
        <v>#REF!</v>
      </c>
      <c r="AB16" t="e">
        <f t="shared" ref="AB16:AB25" si="23">IF(D16=1,CONCATENATE(AA16," #",D$3,","),AA16)</f>
        <v>#REF!</v>
      </c>
      <c r="AC16" t="e">
        <f t="shared" ref="AC16:AC25" si="24">IF(E16=1,CONCATENATE(AB16," #",E$3,","),AB16)</f>
        <v>#REF!</v>
      </c>
      <c r="AD16" t="e">
        <f t="shared" si="3"/>
        <v>#REF!</v>
      </c>
      <c r="AE16" t="e">
        <f t="shared" si="4"/>
        <v>#REF!</v>
      </c>
      <c r="AF16" t="e">
        <f t="shared" si="5"/>
        <v>#REF!</v>
      </c>
      <c r="AG16" t="e">
        <f t="shared" si="6"/>
        <v>#REF!</v>
      </c>
      <c r="AH16" t="e">
        <f t="shared" si="7"/>
        <v>#REF!</v>
      </c>
      <c r="AI16" t="e">
        <f t="shared" si="8"/>
        <v>#REF!</v>
      </c>
      <c r="AJ16" t="e">
        <f t="shared" si="9"/>
        <v>#REF!</v>
      </c>
      <c r="AK16" t="e">
        <f t="shared" si="10"/>
        <v>#REF!</v>
      </c>
      <c r="AL16" t="e">
        <f t="shared" si="11"/>
        <v>#REF!</v>
      </c>
      <c r="AM16" t="e">
        <f t="shared" si="12"/>
        <v>#REF!</v>
      </c>
      <c r="AN16" t="e">
        <f t="shared" si="13"/>
        <v>#REF!</v>
      </c>
      <c r="AO16" t="e">
        <f t="shared" si="14"/>
        <v>#REF!</v>
      </c>
      <c r="AP16" t="e">
        <f t="shared" si="15"/>
        <v>#REF!</v>
      </c>
      <c r="AQ16" t="e">
        <f t="shared" si="16"/>
        <v>#REF!</v>
      </c>
      <c r="AR16" t="e">
        <f t="shared" si="17"/>
        <v>#REF!</v>
      </c>
      <c r="AS16" t="e">
        <f t="shared" si="18"/>
        <v>#REF!</v>
      </c>
      <c r="AT16" t="e">
        <f t="shared" si="19"/>
        <v>#REF!</v>
      </c>
      <c r="AU16" t="e">
        <f t="shared" si="20"/>
        <v>#REF!</v>
      </c>
      <c r="AV16" t="e">
        <f t="shared" si="21"/>
        <v>#REF!</v>
      </c>
      <c r="AW16" t="e">
        <f t="shared" si="22"/>
        <v>#REF!</v>
      </c>
    </row>
    <row r="17" spans="1:49" x14ac:dyDescent="0.25">
      <c r="A17" t="s">
        <v>19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 t="shared" si="1"/>
        <v>#REF!</v>
      </c>
      <c r="AA17" t="e">
        <f t="shared" si="2"/>
        <v>#REF!</v>
      </c>
      <c r="AB17" t="e">
        <f t="shared" si="23"/>
        <v>#REF!</v>
      </c>
      <c r="AC17" t="e">
        <f t="shared" si="24"/>
        <v>#REF!</v>
      </c>
      <c r="AD17" t="e">
        <f t="shared" si="3"/>
        <v>#REF!</v>
      </c>
      <c r="AE17" t="e">
        <f t="shared" si="4"/>
        <v>#REF!</v>
      </c>
      <c r="AF17" t="e">
        <f t="shared" si="5"/>
        <v>#REF!</v>
      </c>
      <c r="AG17" t="e">
        <f t="shared" si="6"/>
        <v>#REF!</v>
      </c>
      <c r="AH17" t="e">
        <f t="shared" si="7"/>
        <v>#REF!</v>
      </c>
      <c r="AI17" t="e">
        <f t="shared" si="8"/>
        <v>#REF!</v>
      </c>
      <c r="AJ17" t="e">
        <f t="shared" si="9"/>
        <v>#REF!</v>
      </c>
      <c r="AK17" t="e">
        <f t="shared" si="10"/>
        <v>#REF!</v>
      </c>
      <c r="AL17" t="e">
        <f t="shared" si="11"/>
        <v>#REF!</v>
      </c>
      <c r="AM17" t="e">
        <f t="shared" si="12"/>
        <v>#REF!</v>
      </c>
      <c r="AN17" t="e">
        <f t="shared" si="13"/>
        <v>#REF!</v>
      </c>
      <c r="AO17" t="e">
        <f t="shared" si="14"/>
        <v>#REF!</v>
      </c>
      <c r="AP17" t="e">
        <f t="shared" si="15"/>
        <v>#REF!</v>
      </c>
      <c r="AQ17" t="e">
        <f t="shared" si="16"/>
        <v>#REF!</v>
      </c>
      <c r="AR17" t="e">
        <f t="shared" si="17"/>
        <v>#REF!</v>
      </c>
      <c r="AS17" t="e">
        <f t="shared" si="18"/>
        <v>#REF!</v>
      </c>
      <c r="AT17" t="e">
        <f t="shared" si="19"/>
        <v>#REF!</v>
      </c>
      <c r="AU17" t="e">
        <f t="shared" si="20"/>
        <v>#REF!</v>
      </c>
      <c r="AV17" t="e">
        <f t="shared" si="21"/>
        <v>#REF!</v>
      </c>
      <c r="AW17" t="e">
        <f t="shared" si="22"/>
        <v>#REF!</v>
      </c>
    </row>
    <row r="18" spans="1:49" x14ac:dyDescent="0.25">
      <c r="A18" t="s">
        <v>20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 t="shared" si="1"/>
        <v>#REF!</v>
      </c>
      <c r="AA18" t="e">
        <f t="shared" si="2"/>
        <v>#REF!</v>
      </c>
      <c r="AB18" t="e">
        <f t="shared" si="23"/>
        <v>#REF!</v>
      </c>
      <c r="AC18" t="e">
        <f t="shared" si="24"/>
        <v>#REF!</v>
      </c>
      <c r="AD18" t="e">
        <f t="shared" si="3"/>
        <v>#REF!</v>
      </c>
      <c r="AE18" t="e">
        <f t="shared" si="4"/>
        <v>#REF!</v>
      </c>
      <c r="AF18" t="e">
        <f t="shared" si="5"/>
        <v>#REF!</v>
      </c>
      <c r="AG18" t="e">
        <f t="shared" si="6"/>
        <v>#REF!</v>
      </c>
      <c r="AH18" t="e">
        <f t="shared" si="7"/>
        <v>#REF!</v>
      </c>
      <c r="AI18" t="e">
        <f t="shared" si="8"/>
        <v>#REF!</v>
      </c>
      <c r="AJ18" t="e">
        <f t="shared" si="9"/>
        <v>#REF!</v>
      </c>
      <c r="AK18" t="e">
        <f t="shared" si="10"/>
        <v>#REF!</v>
      </c>
      <c r="AL18" t="e">
        <f t="shared" si="11"/>
        <v>#REF!</v>
      </c>
      <c r="AM18" t="e">
        <f t="shared" si="12"/>
        <v>#REF!</v>
      </c>
      <c r="AN18" t="e">
        <f t="shared" si="13"/>
        <v>#REF!</v>
      </c>
      <c r="AO18" t="e">
        <f t="shared" si="14"/>
        <v>#REF!</v>
      </c>
      <c r="AP18" t="e">
        <f t="shared" si="15"/>
        <v>#REF!</v>
      </c>
      <c r="AQ18" t="e">
        <f t="shared" si="16"/>
        <v>#REF!</v>
      </c>
      <c r="AR18" t="e">
        <f t="shared" si="17"/>
        <v>#REF!</v>
      </c>
      <c r="AS18" t="e">
        <f t="shared" si="18"/>
        <v>#REF!</v>
      </c>
      <c r="AT18" t="e">
        <f t="shared" si="19"/>
        <v>#REF!</v>
      </c>
      <c r="AU18" t="e">
        <f t="shared" si="20"/>
        <v>#REF!</v>
      </c>
      <c r="AV18" t="e">
        <f t="shared" si="21"/>
        <v>#REF!</v>
      </c>
      <c r="AW18" t="e">
        <f t="shared" si="22"/>
        <v>#REF!</v>
      </c>
    </row>
    <row r="19" spans="1:49" x14ac:dyDescent="0.25">
      <c r="A19" t="s">
        <v>21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 t="shared" si="1"/>
        <v>#REF!</v>
      </c>
      <c r="AA19" t="e">
        <f t="shared" si="2"/>
        <v>#REF!</v>
      </c>
      <c r="AB19" t="e">
        <f t="shared" si="23"/>
        <v>#REF!</v>
      </c>
      <c r="AC19" t="e">
        <f t="shared" si="24"/>
        <v>#REF!</v>
      </c>
      <c r="AD19" t="e">
        <f t="shared" si="3"/>
        <v>#REF!</v>
      </c>
      <c r="AE19" t="e">
        <f t="shared" si="4"/>
        <v>#REF!</v>
      </c>
      <c r="AF19" t="e">
        <f t="shared" si="5"/>
        <v>#REF!</v>
      </c>
      <c r="AG19" t="e">
        <f t="shared" si="6"/>
        <v>#REF!</v>
      </c>
      <c r="AH19" t="e">
        <f t="shared" si="7"/>
        <v>#REF!</v>
      </c>
      <c r="AI19" t="e">
        <f t="shared" si="8"/>
        <v>#REF!</v>
      </c>
      <c r="AJ19" t="e">
        <f t="shared" si="9"/>
        <v>#REF!</v>
      </c>
      <c r="AK19" t="e">
        <f t="shared" si="10"/>
        <v>#REF!</v>
      </c>
      <c r="AL19" t="e">
        <f t="shared" si="11"/>
        <v>#REF!</v>
      </c>
      <c r="AM19" t="e">
        <f t="shared" si="12"/>
        <v>#REF!</v>
      </c>
      <c r="AN19" t="e">
        <f t="shared" si="13"/>
        <v>#REF!</v>
      </c>
      <c r="AO19" t="e">
        <f t="shared" si="14"/>
        <v>#REF!</v>
      </c>
      <c r="AP19" t="e">
        <f t="shared" si="15"/>
        <v>#REF!</v>
      </c>
      <c r="AQ19" t="e">
        <f t="shared" si="16"/>
        <v>#REF!</v>
      </c>
      <c r="AR19" t="e">
        <f t="shared" si="17"/>
        <v>#REF!</v>
      </c>
      <c r="AS19" t="e">
        <f t="shared" si="18"/>
        <v>#REF!</v>
      </c>
      <c r="AT19" t="e">
        <f t="shared" si="19"/>
        <v>#REF!</v>
      </c>
      <c r="AU19" t="e">
        <f t="shared" si="20"/>
        <v>#REF!</v>
      </c>
      <c r="AV19" t="e">
        <f t="shared" si="21"/>
        <v>#REF!</v>
      </c>
      <c r="AW19" t="e">
        <f t="shared" si="22"/>
        <v>#REF!</v>
      </c>
    </row>
    <row r="20" spans="1:49" x14ac:dyDescent="0.25">
      <c r="A20" t="s">
        <v>22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 t="shared" si="1"/>
        <v>#REF!</v>
      </c>
      <c r="AA20" t="e">
        <f t="shared" si="2"/>
        <v>#REF!</v>
      </c>
      <c r="AB20" t="e">
        <f t="shared" si="23"/>
        <v>#REF!</v>
      </c>
      <c r="AC20" t="e">
        <f t="shared" si="24"/>
        <v>#REF!</v>
      </c>
      <c r="AD20" t="e">
        <f t="shared" si="3"/>
        <v>#REF!</v>
      </c>
      <c r="AE20" t="e">
        <f t="shared" si="4"/>
        <v>#REF!</v>
      </c>
      <c r="AF20" t="e">
        <f t="shared" si="5"/>
        <v>#REF!</v>
      </c>
      <c r="AG20" t="e">
        <f t="shared" si="6"/>
        <v>#REF!</v>
      </c>
      <c r="AH20" t="e">
        <f t="shared" si="7"/>
        <v>#REF!</v>
      </c>
      <c r="AI20" t="e">
        <f t="shared" si="8"/>
        <v>#REF!</v>
      </c>
      <c r="AJ20" t="e">
        <f t="shared" si="9"/>
        <v>#REF!</v>
      </c>
      <c r="AK20" t="e">
        <f t="shared" si="10"/>
        <v>#REF!</v>
      </c>
      <c r="AL20" t="e">
        <f t="shared" si="11"/>
        <v>#REF!</v>
      </c>
      <c r="AM20" t="e">
        <f t="shared" si="12"/>
        <v>#REF!</v>
      </c>
      <c r="AN20" t="e">
        <f t="shared" si="13"/>
        <v>#REF!</v>
      </c>
      <c r="AO20" t="e">
        <f t="shared" si="14"/>
        <v>#REF!</v>
      </c>
      <c r="AP20" t="e">
        <f t="shared" si="15"/>
        <v>#REF!</v>
      </c>
      <c r="AQ20" t="e">
        <f t="shared" si="16"/>
        <v>#REF!</v>
      </c>
      <c r="AR20" t="e">
        <f t="shared" si="17"/>
        <v>#REF!</v>
      </c>
      <c r="AS20" t="e">
        <f t="shared" si="18"/>
        <v>#REF!</v>
      </c>
      <c r="AT20" t="e">
        <f t="shared" si="19"/>
        <v>#REF!</v>
      </c>
      <c r="AU20" t="e">
        <f t="shared" si="20"/>
        <v>#REF!</v>
      </c>
      <c r="AV20" t="e">
        <f t="shared" si="21"/>
        <v>#REF!</v>
      </c>
      <c r="AW20" t="e">
        <f t="shared" si="22"/>
        <v>#REF!</v>
      </c>
    </row>
    <row r="21" spans="1:49" x14ac:dyDescent="0.25">
      <c r="A21" t="s">
        <v>23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 t="shared" si="1"/>
        <v>#REF!</v>
      </c>
      <c r="AA21" t="e">
        <f t="shared" si="2"/>
        <v>#REF!</v>
      </c>
      <c r="AB21" t="e">
        <f t="shared" si="23"/>
        <v>#REF!</v>
      </c>
      <c r="AC21" t="e">
        <f t="shared" si="24"/>
        <v>#REF!</v>
      </c>
      <c r="AD21" t="e">
        <f t="shared" si="3"/>
        <v>#REF!</v>
      </c>
      <c r="AE21" t="e">
        <f t="shared" si="4"/>
        <v>#REF!</v>
      </c>
      <c r="AF21" t="e">
        <f t="shared" si="5"/>
        <v>#REF!</v>
      </c>
      <c r="AG21" t="e">
        <f t="shared" si="6"/>
        <v>#REF!</v>
      </c>
      <c r="AH21" t="e">
        <f t="shared" si="7"/>
        <v>#REF!</v>
      </c>
      <c r="AI21" t="e">
        <f t="shared" si="8"/>
        <v>#REF!</v>
      </c>
      <c r="AJ21" t="e">
        <f t="shared" si="9"/>
        <v>#REF!</v>
      </c>
      <c r="AK21" t="e">
        <f t="shared" si="10"/>
        <v>#REF!</v>
      </c>
      <c r="AL21" t="e">
        <f t="shared" si="11"/>
        <v>#REF!</v>
      </c>
      <c r="AM21" t="e">
        <f t="shared" si="12"/>
        <v>#REF!</v>
      </c>
      <c r="AN21" t="e">
        <f t="shared" si="13"/>
        <v>#REF!</v>
      </c>
      <c r="AO21" t="e">
        <f t="shared" si="14"/>
        <v>#REF!</v>
      </c>
      <c r="AP21" t="e">
        <f t="shared" si="15"/>
        <v>#REF!</v>
      </c>
      <c r="AQ21" t="e">
        <f t="shared" si="16"/>
        <v>#REF!</v>
      </c>
      <c r="AR21" t="e">
        <f t="shared" si="17"/>
        <v>#REF!</v>
      </c>
      <c r="AS21" t="e">
        <f t="shared" si="18"/>
        <v>#REF!</v>
      </c>
      <c r="AT21" t="e">
        <f t="shared" si="19"/>
        <v>#REF!</v>
      </c>
      <c r="AU21" t="e">
        <f t="shared" si="20"/>
        <v>#REF!</v>
      </c>
      <c r="AV21" t="e">
        <f t="shared" si="21"/>
        <v>#REF!</v>
      </c>
      <c r="AW21" t="e">
        <f t="shared" si="22"/>
        <v>#REF!</v>
      </c>
    </row>
    <row r="22" spans="1:49" x14ac:dyDescent="0.25">
      <c r="A22" t="s">
        <v>24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 t="shared" si="1"/>
        <v>#REF!</v>
      </c>
      <c r="AA22" t="e">
        <f t="shared" si="2"/>
        <v>#REF!</v>
      </c>
      <c r="AB22" t="e">
        <f t="shared" si="23"/>
        <v>#REF!</v>
      </c>
      <c r="AC22" t="e">
        <f t="shared" si="24"/>
        <v>#REF!</v>
      </c>
      <c r="AD22" t="e">
        <f t="shared" si="3"/>
        <v>#REF!</v>
      </c>
      <c r="AE22" t="e">
        <f t="shared" si="4"/>
        <v>#REF!</v>
      </c>
      <c r="AF22" t="e">
        <f t="shared" si="5"/>
        <v>#REF!</v>
      </c>
      <c r="AG22" t="e">
        <f t="shared" si="6"/>
        <v>#REF!</v>
      </c>
      <c r="AH22" t="e">
        <f t="shared" si="7"/>
        <v>#REF!</v>
      </c>
      <c r="AI22" t="e">
        <f t="shared" si="8"/>
        <v>#REF!</v>
      </c>
      <c r="AJ22" t="e">
        <f t="shared" si="9"/>
        <v>#REF!</v>
      </c>
      <c r="AK22" t="e">
        <f t="shared" si="10"/>
        <v>#REF!</v>
      </c>
      <c r="AL22" t="e">
        <f t="shared" si="11"/>
        <v>#REF!</v>
      </c>
      <c r="AM22" t="e">
        <f t="shared" si="12"/>
        <v>#REF!</v>
      </c>
      <c r="AN22" t="e">
        <f t="shared" si="13"/>
        <v>#REF!</v>
      </c>
      <c r="AO22" t="e">
        <f t="shared" si="14"/>
        <v>#REF!</v>
      </c>
      <c r="AP22" t="e">
        <f t="shared" si="15"/>
        <v>#REF!</v>
      </c>
      <c r="AQ22" t="e">
        <f t="shared" si="16"/>
        <v>#REF!</v>
      </c>
      <c r="AR22" t="e">
        <f t="shared" si="17"/>
        <v>#REF!</v>
      </c>
      <c r="AS22" t="e">
        <f t="shared" si="18"/>
        <v>#REF!</v>
      </c>
      <c r="AT22" t="e">
        <f t="shared" si="19"/>
        <v>#REF!</v>
      </c>
      <c r="AU22" t="e">
        <f t="shared" si="20"/>
        <v>#REF!</v>
      </c>
      <c r="AV22" t="e">
        <f t="shared" si="21"/>
        <v>#REF!</v>
      </c>
      <c r="AW22" t="e">
        <f t="shared" si="22"/>
        <v>#REF!</v>
      </c>
    </row>
    <row r="23" spans="1:49" x14ac:dyDescent="0.25">
      <c r="A23" t="s">
        <v>25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 t="shared" si="1"/>
        <v>#REF!</v>
      </c>
      <c r="AA23" t="e">
        <f t="shared" si="2"/>
        <v>#REF!</v>
      </c>
      <c r="AB23" t="e">
        <f t="shared" si="23"/>
        <v>#REF!</v>
      </c>
      <c r="AC23" t="e">
        <f t="shared" si="24"/>
        <v>#REF!</v>
      </c>
      <c r="AD23" t="e">
        <f t="shared" si="3"/>
        <v>#REF!</v>
      </c>
      <c r="AE23" t="e">
        <f t="shared" si="4"/>
        <v>#REF!</v>
      </c>
      <c r="AF23" t="e">
        <f t="shared" si="5"/>
        <v>#REF!</v>
      </c>
      <c r="AG23" t="e">
        <f t="shared" si="6"/>
        <v>#REF!</v>
      </c>
      <c r="AH23" t="e">
        <f t="shared" si="7"/>
        <v>#REF!</v>
      </c>
      <c r="AI23" t="e">
        <f t="shared" si="8"/>
        <v>#REF!</v>
      </c>
      <c r="AJ23" t="e">
        <f t="shared" si="9"/>
        <v>#REF!</v>
      </c>
      <c r="AK23" t="e">
        <f t="shared" si="10"/>
        <v>#REF!</v>
      </c>
      <c r="AL23" t="e">
        <f t="shared" si="11"/>
        <v>#REF!</v>
      </c>
      <c r="AM23" t="e">
        <f t="shared" si="12"/>
        <v>#REF!</v>
      </c>
      <c r="AN23" t="e">
        <f t="shared" si="13"/>
        <v>#REF!</v>
      </c>
      <c r="AO23" t="e">
        <f t="shared" si="14"/>
        <v>#REF!</v>
      </c>
      <c r="AP23" t="e">
        <f t="shared" si="15"/>
        <v>#REF!</v>
      </c>
      <c r="AQ23" t="e">
        <f t="shared" si="16"/>
        <v>#REF!</v>
      </c>
      <c r="AR23" t="e">
        <f t="shared" si="17"/>
        <v>#REF!</v>
      </c>
      <c r="AS23" t="e">
        <f t="shared" si="18"/>
        <v>#REF!</v>
      </c>
      <c r="AT23" t="e">
        <f t="shared" si="19"/>
        <v>#REF!</v>
      </c>
      <c r="AU23" t="e">
        <f t="shared" si="20"/>
        <v>#REF!</v>
      </c>
      <c r="AV23" t="e">
        <f t="shared" si="21"/>
        <v>#REF!</v>
      </c>
      <c r="AW23" t="e">
        <f t="shared" si="22"/>
        <v>#REF!</v>
      </c>
    </row>
    <row r="24" spans="1:49" x14ac:dyDescent="0.25">
      <c r="A24" t="s">
        <v>26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 t="shared" si="1"/>
        <v>#REF!</v>
      </c>
      <c r="AA24" t="e">
        <f t="shared" si="2"/>
        <v>#REF!</v>
      </c>
      <c r="AB24" t="e">
        <f t="shared" si="23"/>
        <v>#REF!</v>
      </c>
      <c r="AC24" t="e">
        <f t="shared" si="24"/>
        <v>#REF!</v>
      </c>
      <c r="AD24" t="e">
        <f t="shared" si="3"/>
        <v>#REF!</v>
      </c>
      <c r="AE24" t="e">
        <f t="shared" si="4"/>
        <v>#REF!</v>
      </c>
      <c r="AF24" t="e">
        <f t="shared" si="5"/>
        <v>#REF!</v>
      </c>
      <c r="AG24" t="e">
        <f t="shared" si="6"/>
        <v>#REF!</v>
      </c>
      <c r="AH24" t="e">
        <f t="shared" si="7"/>
        <v>#REF!</v>
      </c>
      <c r="AI24" t="e">
        <f t="shared" si="8"/>
        <v>#REF!</v>
      </c>
      <c r="AJ24" t="e">
        <f t="shared" si="9"/>
        <v>#REF!</v>
      </c>
      <c r="AK24" t="e">
        <f t="shared" si="10"/>
        <v>#REF!</v>
      </c>
      <c r="AL24" t="e">
        <f t="shared" si="11"/>
        <v>#REF!</v>
      </c>
      <c r="AM24" t="e">
        <f t="shared" si="12"/>
        <v>#REF!</v>
      </c>
      <c r="AN24" t="e">
        <f t="shared" si="13"/>
        <v>#REF!</v>
      </c>
      <c r="AO24" t="e">
        <f t="shared" si="14"/>
        <v>#REF!</v>
      </c>
      <c r="AP24" t="e">
        <f t="shared" si="15"/>
        <v>#REF!</v>
      </c>
      <c r="AQ24" t="e">
        <f t="shared" si="16"/>
        <v>#REF!</v>
      </c>
      <c r="AR24" t="e">
        <f t="shared" si="17"/>
        <v>#REF!</v>
      </c>
      <c r="AS24" t="e">
        <f t="shared" si="18"/>
        <v>#REF!</v>
      </c>
      <c r="AT24" t="e">
        <f t="shared" si="19"/>
        <v>#REF!</v>
      </c>
      <c r="AU24" t="e">
        <f t="shared" si="20"/>
        <v>#REF!</v>
      </c>
      <c r="AV24" t="e">
        <f t="shared" si="21"/>
        <v>#REF!</v>
      </c>
      <c r="AW24" t="e">
        <f t="shared" si="22"/>
        <v>#REF!</v>
      </c>
    </row>
    <row r="25" spans="1:49" x14ac:dyDescent="0.25">
      <c r="A25" t="s">
        <v>27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 t="shared" si="1"/>
        <v>#REF!</v>
      </c>
      <c r="AA25" t="e">
        <f t="shared" si="2"/>
        <v>#REF!</v>
      </c>
      <c r="AB25" t="e">
        <f t="shared" si="23"/>
        <v>#REF!</v>
      </c>
      <c r="AC25" t="e">
        <f t="shared" si="24"/>
        <v>#REF!</v>
      </c>
      <c r="AD25" t="e">
        <f t="shared" si="3"/>
        <v>#REF!</v>
      </c>
      <c r="AE25" t="e">
        <f t="shared" si="4"/>
        <v>#REF!</v>
      </c>
      <c r="AF25" t="e">
        <f t="shared" si="5"/>
        <v>#REF!</v>
      </c>
      <c r="AG25" t="e">
        <f t="shared" si="6"/>
        <v>#REF!</v>
      </c>
      <c r="AH25" t="e">
        <f t="shared" si="7"/>
        <v>#REF!</v>
      </c>
      <c r="AI25" t="e">
        <f t="shared" si="8"/>
        <v>#REF!</v>
      </c>
      <c r="AJ25" t="e">
        <f t="shared" si="9"/>
        <v>#REF!</v>
      </c>
      <c r="AK25" t="e">
        <f t="shared" si="10"/>
        <v>#REF!</v>
      </c>
      <c r="AL25" t="e">
        <f t="shared" si="11"/>
        <v>#REF!</v>
      </c>
      <c r="AM25" t="e">
        <f t="shared" si="12"/>
        <v>#REF!</v>
      </c>
      <c r="AN25" t="e">
        <f t="shared" si="13"/>
        <v>#REF!</v>
      </c>
      <c r="AO25" t="e">
        <f t="shared" si="14"/>
        <v>#REF!</v>
      </c>
      <c r="AP25" t="e">
        <f t="shared" si="15"/>
        <v>#REF!</v>
      </c>
      <c r="AQ25" t="e">
        <f t="shared" si="16"/>
        <v>#REF!</v>
      </c>
      <c r="AR25" t="e">
        <f t="shared" si="17"/>
        <v>#REF!</v>
      </c>
      <c r="AS25" t="e">
        <f t="shared" si="18"/>
        <v>#REF!</v>
      </c>
      <c r="AT25" t="e">
        <f t="shared" si="19"/>
        <v>#REF!</v>
      </c>
      <c r="AU25" t="e">
        <f t="shared" si="20"/>
        <v>#REF!</v>
      </c>
      <c r="AV25" t="e">
        <f t="shared" si="21"/>
        <v>#REF!</v>
      </c>
      <c r="AW25" t="e">
        <f t="shared" si="22"/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workbookViewId="0">
      <selection activeCell="N36" sqref="N36"/>
    </sheetView>
  </sheetViews>
  <sheetFormatPr baseColWidth="10" defaultRowHeight="15" x14ac:dyDescent="0.25"/>
  <cols>
    <col min="1" max="1" width="29.7109375" bestFit="1" customWidth="1"/>
  </cols>
  <sheetData>
    <row r="1" spans="1:15" x14ac:dyDescent="0.25">
      <c r="A1" t="s">
        <v>69</v>
      </c>
      <c r="B1" t="s">
        <v>51</v>
      </c>
      <c r="C1" t="s">
        <v>316</v>
      </c>
      <c r="D1" t="s">
        <v>317</v>
      </c>
      <c r="E1" t="s">
        <v>318</v>
      </c>
      <c r="F1" t="s">
        <v>323</v>
      </c>
      <c r="G1" t="s">
        <v>325</v>
      </c>
      <c r="H1" t="s">
        <v>324</v>
      </c>
      <c r="I1" t="s">
        <v>61</v>
      </c>
      <c r="J1" t="s">
        <v>321</v>
      </c>
      <c r="K1" t="s">
        <v>322</v>
      </c>
      <c r="L1" t="s">
        <v>53</v>
      </c>
      <c r="M1" t="s">
        <v>54</v>
      </c>
      <c r="N1" t="s">
        <v>57</v>
      </c>
      <c r="O1" t="s">
        <v>456</v>
      </c>
    </row>
    <row r="2" spans="1:15" x14ac:dyDescent="0.25">
      <c r="A2" t="s">
        <v>70</v>
      </c>
      <c r="B2" t="s">
        <v>261</v>
      </c>
      <c r="C2" t="s">
        <v>261</v>
      </c>
      <c r="D2" t="s">
        <v>261</v>
      </c>
      <c r="E2" t="s">
        <v>261</v>
      </c>
      <c r="F2" t="s">
        <v>261</v>
      </c>
      <c r="G2" t="s">
        <v>261</v>
      </c>
      <c r="H2" t="s">
        <v>261</v>
      </c>
      <c r="I2" t="s">
        <v>261</v>
      </c>
      <c r="K2" t="s">
        <v>261</v>
      </c>
      <c r="L2" t="s">
        <v>261</v>
      </c>
      <c r="M2" t="s">
        <v>261</v>
      </c>
      <c r="N2" t="s">
        <v>261</v>
      </c>
      <c r="O2" t="s">
        <v>261</v>
      </c>
    </row>
    <row r="3" spans="1:15" x14ac:dyDescent="0.25">
      <c r="A3" t="s">
        <v>71</v>
      </c>
      <c r="B3" t="s">
        <v>262</v>
      </c>
      <c r="C3" t="s">
        <v>262</v>
      </c>
      <c r="D3" t="s">
        <v>262</v>
      </c>
      <c r="E3" t="s">
        <v>262</v>
      </c>
      <c r="F3" t="s">
        <v>262</v>
      </c>
      <c r="G3" t="s">
        <v>262</v>
      </c>
      <c r="H3" t="s">
        <v>262</v>
      </c>
      <c r="I3" t="s">
        <v>262</v>
      </c>
      <c r="K3" t="s">
        <v>262</v>
      </c>
      <c r="L3" t="s">
        <v>262</v>
      </c>
      <c r="M3" t="s">
        <v>262</v>
      </c>
      <c r="N3" t="s">
        <v>262</v>
      </c>
      <c r="O3" t="s">
        <v>262</v>
      </c>
    </row>
    <row r="4" spans="1:15" x14ac:dyDescent="0.25">
      <c r="A4" t="s">
        <v>72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  <c r="G4" t="s">
        <v>263</v>
      </c>
      <c r="H4" t="s">
        <v>263</v>
      </c>
      <c r="I4" t="s">
        <v>263</v>
      </c>
      <c r="K4" t="s">
        <v>263</v>
      </c>
      <c r="L4" t="s">
        <v>263</v>
      </c>
      <c r="M4" t="s">
        <v>263</v>
      </c>
      <c r="N4" t="s">
        <v>263</v>
      </c>
      <c r="O4" t="s">
        <v>263</v>
      </c>
    </row>
    <row r="5" spans="1:15" x14ac:dyDescent="0.25">
      <c r="A5" t="s">
        <v>73</v>
      </c>
      <c r="B5" t="s">
        <v>264</v>
      </c>
      <c r="C5" t="s">
        <v>264</v>
      </c>
      <c r="D5" t="s">
        <v>264</v>
      </c>
      <c r="E5" t="s">
        <v>264</v>
      </c>
      <c r="F5" t="s">
        <v>264</v>
      </c>
      <c r="G5" t="s">
        <v>264</v>
      </c>
      <c r="H5" t="s">
        <v>264</v>
      </c>
      <c r="I5" t="s">
        <v>264</v>
      </c>
      <c r="K5" t="s">
        <v>264</v>
      </c>
      <c r="L5" t="s">
        <v>264</v>
      </c>
      <c r="M5" t="s">
        <v>264</v>
      </c>
      <c r="N5" t="s">
        <v>264</v>
      </c>
      <c r="O5" t="s">
        <v>264</v>
      </c>
    </row>
    <row r="6" spans="1:15" x14ac:dyDescent="0.25">
      <c r="A6" t="s">
        <v>74</v>
      </c>
      <c r="B6" t="s">
        <v>265</v>
      </c>
      <c r="C6" t="s">
        <v>265</v>
      </c>
      <c r="D6" t="s">
        <v>265</v>
      </c>
      <c r="E6" t="s">
        <v>265</v>
      </c>
      <c r="F6" t="s">
        <v>265</v>
      </c>
      <c r="G6" t="s">
        <v>265</v>
      </c>
      <c r="H6" t="s">
        <v>265</v>
      </c>
      <c r="I6" t="s">
        <v>265</v>
      </c>
      <c r="K6" t="s">
        <v>265</v>
      </c>
      <c r="L6" t="s">
        <v>265</v>
      </c>
      <c r="M6" t="s">
        <v>265</v>
      </c>
      <c r="N6" t="s">
        <v>265</v>
      </c>
      <c r="O6" t="s">
        <v>265</v>
      </c>
    </row>
    <row r="7" spans="1:15" x14ac:dyDescent="0.25">
      <c r="A7" t="s">
        <v>75</v>
      </c>
      <c r="B7" t="s">
        <v>266</v>
      </c>
      <c r="C7" t="s">
        <v>266</v>
      </c>
      <c r="D7" t="s">
        <v>266</v>
      </c>
      <c r="E7" t="s">
        <v>266</v>
      </c>
      <c r="F7" t="s">
        <v>266</v>
      </c>
      <c r="G7" t="s">
        <v>266</v>
      </c>
      <c r="H7" t="s">
        <v>266</v>
      </c>
      <c r="I7" t="s">
        <v>266</v>
      </c>
      <c r="K7" t="s">
        <v>266</v>
      </c>
      <c r="L7" t="s">
        <v>266</v>
      </c>
      <c r="M7" t="s">
        <v>266</v>
      </c>
      <c r="N7" t="s">
        <v>266</v>
      </c>
      <c r="O7" t="s">
        <v>266</v>
      </c>
    </row>
    <row r="8" spans="1:15" x14ac:dyDescent="0.25">
      <c r="A8" t="s">
        <v>76</v>
      </c>
      <c r="B8" t="s">
        <v>267</v>
      </c>
      <c r="C8" t="s">
        <v>267</v>
      </c>
      <c r="D8" t="s">
        <v>267</v>
      </c>
      <c r="E8" t="s">
        <v>267</v>
      </c>
      <c r="F8" t="s">
        <v>267</v>
      </c>
      <c r="G8" t="s">
        <v>267</v>
      </c>
      <c r="H8" t="s">
        <v>267</v>
      </c>
      <c r="I8" t="s">
        <v>267</v>
      </c>
      <c r="K8" t="s">
        <v>267</v>
      </c>
      <c r="L8" t="s">
        <v>267</v>
      </c>
      <c r="M8" t="s">
        <v>267</v>
      </c>
      <c r="N8" t="s">
        <v>267</v>
      </c>
      <c r="O8" t="s">
        <v>267</v>
      </c>
    </row>
    <row r="9" spans="1:15" x14ac:dyDescent="0.25">
      <c r="A9" t="s">
        <v>77</v>
      </c>
      <c r="B9" t="s">
        <v>268</v>
      </c>
      <c r="C9" t="s">
        <v>268</v>
      </c>
      <c r="D9" t="s">
        <v>268</v>
      </c>
      <c r="E9" t="s">
        <v>268</v>
      </c>
      <c r="F9" t="s">
        <v>268</v>
      </c>
      <c r="G9" t="s">
        <v>268</v>
      </c>
      <c r="H9" t="s">
        <v>268</v>
      </c>
      <c r="I9" t="s">
        <v>268</v>
      </c>
      <c r="K9" t="s">
        <v>268</v>
      </c>
      <c r="L9" t="s">
        <v>268</v>
      </c>
      <c r="M9" t="s">
        <v>268</v>
      </c>
      <c r="N9" t="s">
        <v>268</v>
      </c>
      <c r="O9" t="s">
        <v>268</v>
      </c>
    </row>
    <row r="10" spans="1:15" x14ac:dyDescent="0.25">
      <c r="A10" t="s">
        <v>78</v>
      </c>
      <c r="B10" t="s">
        <v>269</v>
      </c>
      <c r="C10" t="s">
        <v>269</v>
      </c>
      <c r="D10" t="s">
        <v>269</v>
      </c>
      <c r="E10" t="s">
        <v>269</v>
      </c>
      <c r="F10" t="s">
        <v>269</v>
      </c>
      <c r="G10" t="s">
        <v>269</v>
      </c>
      <c r="H10" t="s">
        <v>269</v>
      </c>
      <c r="I10" t="s">
        <v>269</v>
      </c>
      <c r="K10" t="s">
        <v>269</v>
      </c>
      <c r="L10" t="s">
        <v>269</v>
      </c>
      <c r="M10" t="s">
        <v>269</v>
      </c>
      <c r="N10" t="s">
        <v>269</v>
      </c>
      <c r="O10" t="s">
        <v>269</v>
      </c>
    </row>
    <row r="11" spans="1:15" x14ac:dyDescent="0.25">
      <c r="A11" t="s">
        <v>79</v>
      </c>
      <c r="B11" t="s">
        <v>270</v>
      </c>
      <c r="C11" t="s">
        <v>270</v>
      </c>
      <c r="D11" t="s">
        <v>270</v>
      </c>
      <c r="E11" t="s">
        <v>270</v>
      </c>
      <c r="F11" t="s">
        <v>270</v>
      </c>
      <c r="G11" t="s">
        <v>270</v>
      </c>
      <c r="H11" t="s">
        <v>270</v>
      </c>
      <c r="I11" t="s">
        <v>270</v>
      </c>
      <c r="K11" t="s">
        <v>270</v>
      </c>
      <c r="L11" t="s">
        <v>270</v>
      </c>
      <c r="M11" t="s">
        <v>270</v>
      </c>
      <c r="N11" t="s">
        <v>270</v>
      </c>
      <c r="O11" t="s">
        <v>270</v>
      </c>
    </row>
    <row r="12" spans="1:15" x14ac:dyDescent="0.25">
      <c r="A12" t="s">
        <v>80</v>
      </c>
      <c r="B12" t="s">
        <v>271</v>
      </c>
      <c r="C12" t="s">
        <v>271</v>
      </c>
      <c r="D12" t="s">
        <v>271</v>
      </c>
      <c r="E12" t="s">
        <v>271</v>
      </c>
      <c r="F12" t="s">
        <v>271</v>
      </c>
      <c r="G12" t="s">
        <v>271</v>
      </c>
      <c r="H12" t="s">
        <v>271</v>
      </c>
      <c r="I12" t="s">
        <v>271</v>
      </c>
      <c r="K12" t="s">
        <v>271</v>
      </c>
      <c r="L12" t="s">
        <v>271</v>
      </c>
      <c r="M12" t="s">
        <v>271</v>
      </c>
      <c r="N12" t="s">
        <v>271</v>
      </c>
      <c r="O12" t="s">
        <v>271</v>
      </c>
    </row>
    <row r="13" spans="1:15" x14ac:dyDescent="0.25">
      <c r="A13" t="s">
        <v>81</v>
      </c>
      <c r="B13" t="s">
        <v>272</v>
      </c>
      <c r="C13" t="s">
        <v>272</v>
      </c>
      <c r="D13" t="s">
        <v>272</v>
      </c>
      <c r="E13" t="s">
        <v>272</v>
      </c>
      <c r="F13" t="s">
        <v>272</v>
      </c>
      <c r="G13" t="s">
        <v>272</v>
      </c>
      <c r="H13" t="s">
        <v>272</v>
      </c>
      <c r="I13" t="s">
        <v>272</v>
      </c>
      <c r="K13" t="s">
        <v>272</v>
      </c>
      <c r="L13" t="s">
        <v>272</v>
      </c>
      <c r="M13" t="s">
        <v>272</v>
      </c>
      <c r="N13" t="s">
        <v>272</v>
      </c>
      <c r="O13" t="s">
        <v>272</v>
      </c>
    </row>
    <row r="14" spans="1:15" x14ac:dyDescent="0.25">
      <c r="A14" t="s">
        <v>82</v>
      </c>
      <c r="B14" t="s">
        <v>273</v>
      </c>
      <c r="C14" t="s">
        <v>273</v>
      </c>
      <c r="D14" t="s">
        <v>273</v>
      </c>
      <c r="E14" t="s">
        <v>273</v>
      </c>
      <c r="F14" t="s">
        <v>273</v>
      </c>
      <c r="G14" t="s">
        <v>273</v>
      </c>
      <c r="H14" t="s">
        <v>273</v>
      </c>
      <c r="I14" t="s">
        <v>273</v>
      </c>
      <c r="K14" t="s">
        <v>273</v>
      </c>
      <c r="L14" t="s">
        <v>273</v>
      </c>
      <c r="M14" t="s">
        <v>273</v>
      </c>
      <c r="N14" t="s">
        <v>273</v>
      </c>
      <c r="O14" t="s">
        <v>273</v>
      </c>
    </row>
    <row r="15" spans="1:15" x14ac:dyDescent="0.25">
      <c r="A15" t="s">
        <v>83</v>
      </c>
      <c r="B15" t="s">
        <v>274</v>
      </c>
      <c r="C15" t="s">
        <v>274</v>
      </c>
      <c r="D15" t="s">
        <v>274</v>
      </c>
      <c r="E15" t="s">
        <v>274</v>
      </c>
      <c r="F15" t="s">
        <v>274</v>
      </c>
      <c r="G15" t="s">
        <v>274</v>
      </c>
      <c r="H15" t="s">
        <v>274</v>
      </c>
      <c r="I15" t="s">
        <v>274</v>
      </c>
      <c r="K15" t="s">
        <v>274</v>
      </c>
      <c r="L15" t="s">
        <v>274</v>
      </c>
      <c r="M15" t="s">
        <v>274</v>
      </c>
      <c r="N15" t="s">
        <v>274</v>
      </c>
      <c r="O15" t="s">
        <v>274</v>
      </c>
    </row>
    <row r="16" spans="1:15" x14ac:dyDescent="0.25">
      <c r="A16" t="s">
        <v>84</v>
      </c>
      <c r="B16" t="s">
        <v>275</v>
      </c>
      <c r="C16" t="s">
        <v>275</v>
      </c>
      <c r="D16" t="s">
        <v>275</v>
      </c>
      <c r="E16" t="s">
        <v>275</v>
      </c>
      <c r="F16" t="s">
        <v>275</v>
      </c>
      <c r="G16" t="s">
        <v>275</v>
      </c>
      <c r="H16" t="s">
        <v>275</v>
      </c>
      <c r="I16" t="s">
        <v>275</v>
      </c>
      <c r="K16" t="s">
        <v>275</v>
      </c>
      <c r="L16" t="s">
        <v>275</v>
      </c>
      <c r="M16" t="s">
        <v>275</v>
      </c>
      <c r="N16" t="s">
        <v>275</v>
      </c>
      <c r="O16" t="s">
        <v>275</v>
      </c>
    </row>
    <row r="17" spans="1:15" x14ac:dyDescent="0.25">
      <c r="A17" t="s">
        <v>85</v>
      </c>
      <c r="B17" t="s">
        <v>276</v>
      </c>
      <c r="C17" t="s">
        <v>276</v>
      </c>
      <c r="D17" t="s">
        <v>276</v>
      </c>
      <c r="E17" t="s">
        <v>276</v>
      </c>
      <c r="F17" t="s">
        <v>276</v>
      </c>
      <c r="G17" t="s">
        <v>276</v>
      </c>
      <c r="H17" t="s">
        <v>276</v>
      </c>
      <c r="I17" t="s">
        <v>276</v>
      </c>
      <c r="K17" t="s">
        <v>276</v>
      </c>
      <c r="L17" t="s">
        <v>276</v>
      </c>
      <c r="M17" t="s">
        <v>276</v>
      </c>
      <c r="N17" t="s">
        <v>276</v>
      </c>
      <c r="O17" t="s">
        <v>276</v>
      </c>
    </row>
    <row r="18" spans="1:15" x14ac:dyDescent="0.25">
      <c r="A18" t="s">
        <v>86</v>
      </c>
      <c r="B18" t="s">
        <v>277</v>
      </c>
      <c r="C18" t="s">
        <v>277</v>
      </c>
      <c r="D18" t="s">
        <v>277</v>
      </c>
      <c r="E18" t="s">
        <v>277</v>
      </c>
      <c r="F18" t="s">
        <v>277</v>
      </c>
      <c r="G18" t="s">
        <v>277</v>
      </c>
      <c r="H18" t="s">
        <v>277</v>
      </c>
      <c r="I18" t="s">
        <v>277</v>
      </c>
      <c r="K18" t="s">
        <v>277</v>
      </c>
      <c r="L18" t="s">
        <v>277</v>
      </c>
      <c r="M18" t="s">
        <v>277</v>
      </c>
      <c r="N18" t="s">
        <v>277</v>
      </c>
      <c r="O18" t="s">
        <v>277</v>
      </c>
    </row>
    <row r="19" spans="1:15" x14ac:dyDescent="0.25">
      <c r="A19" t="s">
        <v>87</v>
      </c>
      <c r="B19" t="s">
        <v>278</v>
      </c>
      <c r="C19" t="s">
        <v>278</v>
      </c>
      <c r="D19" t="s">
        <v>278</v>
      </c>
      <c r="E19" t="s">
        <v>278</v>
      </c>
      <c r="F19" t="s">
        <v>278</v>
      </c>
      <c r="G19" t="s">
        <v>278</v>
      </c>
      <c r="H19" t="s">
        <v>278</v>
      </c>
      <c r="I19" t="s">
        <v>278</v>
      </c>
      <c r="K19" t="s">
        <v>278</v>
      </c>
      <c r="L19" t="s">
        <v>278</v>
      </c>
      <c r="M19" t="s">
        <v>278</v>
      </c>
      <c r="N19" t="s">
        <v>278</v>
      </c>
      <c r="O19" t="s">
        <v>278</v>
      </c>
    </row>
    <row r="20" spans="1:15" x14ac:dyDescent="0.25">
      <c r="A20" t="s">
        <v>88</v>
      </c>
      <c r="B20" t="s">
        <v>279</v>
      </c>
      <c r="C20" t="s">
        <v>279</v>
      </c>
      <c r="D20" t="s">
        <v>279</v>
      </c>
      <c r="E20" t="s">
        <v>279</v>
      </c>
      <c r="F20" t="s">
        <v>279</v>
      </c>
      <c r="G20" t="s">
        <v>279</v>
      </c>
      <c r="H20" t="s">
        <v>279</v>
      </c>
      <c r="I20" t="s">
        <v>279</v>
      </c>
      <c r="K20" t="s">
        <v>279</v>
      </c>
      <c r="L20" t="s">
        <v>279</v>
      </c>
      <c r="M20" t="s">
        <v>279</v>
      </c>
      <c r="N20" t="s">
        <v>279</v>
      </c>
      <c r="O20" t="s">
        <v>279</v>
      </c>
    </row>
    <row r="21" spans="1:15" x14ac:dyDescent="0.25">
      <c r="A21" t="s">
        <v>89</v>
      </c>
      <c r="B21" t="s">
        <v>280</v>
      </c>
      <c r="C21" t="s">
        <v>280</v>
      </c>
      <c r="D21" t="s">
        <v>280</v>
      </c>
      <c r="E21" t="s">
        <v>280</v>
      </c>
      <c r="F21" t="s">
        <v>280</v>
      </c>
      <c r="G21" t="s">
        <v>280</v>
      </c>
      <c r="H21" t="s">
        <v>280</v>
      </c>
      <c r="I21" t="s">
        <v>280</v>
      </c>
      <c r="K21" t="s">
        <v>280</v>
      </c>
      <c r="L21" t="s">
        <v>280</v>
      </c>
      <c r="M21" t="s">
        <v>280</v>
      </c>
      <c r="N21" t="s">
        <v>280</v>
      </c>
      <c r="O21" t="s">
        <v>280</v>
      </c>
    </row>
    <row r="22" spans="1:15" x14ac:dyDescent="0.25">
      <c r="A22" t="s">
        <v>90</v>
      </c>
      <c r="B22" t="s">
        <v>281</v>
      </c>
      <c r="C22" t="s">
        <v>281</v>
      </c>
      <c r="D22" t="s">
        <v>281</v>
      </c>
      <c r="E22" t="s">
        <v>281</v>
      </c>
      <c r="F22" t="s">
        <v>281</v>
      </c>
      <c r="G22" t="s">
        <v>281</v>
      </c>
      <c r="H22" t="s">
        <v>281</v>
      </c>
      <c r="I22" t="s">
        <v>281</v>
      </c>
      <c r="K22" t="s">
        <v>281</v>
      </c>
      <c r="L22" t="s">
        <v>281</v>
      </c>
      <c r="M22" t="s">
        <v>281</v>
      </c>
      <c r="N22" t="s">
        <v>281</v>
      </c>
      <c r="O22" t="s">
        <v>281</v>
      </c>
    </row>
    <row r="23" spans="1:15" x14ac:dyDescent="0.25">
      <c r="A23" t="s">
        <v>91</v>
      </c>
      <c r="B23" t="s">
        <v>282</v>
      </c>
      <c r="C23" t="s">
        <v>282</v>
      </c>
      <c r="D23" t="s">
        <v>282</v>
      </c>
      <c r="E23" t="s">
        <v>282</v>
      </c>
      <c r="F23" t="s">
        <v>282</v>
      </c>
      <c r="G23" t="s">
        <v>282</v>
      </c>
      <c r="H23" t="s">
        <v>282</v>
      </c>
      <c r="I23" t="s">
        <v>282</v>
      </c>
      <c r="K23" t="s">
        <v>282</v>
      </c>
      <c r="L23" t="s">
        <v>282</v>
      </c>
      <c r="M23" t="s">
        <v>282</v>
      </c>
      <c r="N23" t="s">
        <v>282</v>
      </c>
      <c r="O23" t="s">
        <v>282</v>
      </c>
    </row>
    <row r="24" spans="1:15" x14ac:dyDescent="0.25">
      <c r="A24" t="s">
        <v>92</v>
      </c>
      <c r="B24" t="s">
        <v>283</v>
      </c>
      <c r="C24" t="s">
        <v>283</v>
      </c>
      <c r="D24" t="s">
        <v>283</v>
      </c>
      <c r="E24" t="s">
        <v>283</v>
      </c>
      <c r="F24" t="s">
        <v>283</v>
      </c>
      <c r="G24" t="s">
        <v>283</v>
      </c>
      <c r="H24" t="s">
        <v>283</v>
      </c>
      <c r="I24" t="s">
        <v>283</v>
      </c>
      <c r="K24" t="s">
        <v>283</v>
      </c>
      <c r="L24" t="s">
        <v>283</v>
      </c>
      <c r="M24" t="s">
        <v>283</v>
      </c>
      <c r="N24" t="s">
        <v>283</v>
      </c>
      <c r="O24" t="s">
        <v>283</v>
      </c>
    </row>
    <row r="25" spans="1:15" x14ac:dyDescent="0.25">
      <c r="A25" t="s">
        <v>93</v>
      </c>
      <c r="B25" t="s">
        <v>284</v>
      </c>
      <c r="C25" t="s">
        <v>284</v>
      </c>
      <c r="D25" t="s">
        <v>284</v>
      </c>
      <c r="E25" t="s">
        <v>284</v>
      </c>
      <c r="F25" t="s">
        <v>284</v>
      </c>
      <c r="G25" t="s">
        <v>284</v>
      </c>
      <c r="H25" t="s">
        <v>284</v>
      </c>
      <c r="I25" t="s">
        <v>284</v>
      </c>
      <c r="K25" t="s">
        <v>284</v>
      </c>
      <c r="L25" t="s">
        <v>284</v>
      </c>
      <c r="M25" t="s">
        <v>284</v>
      </c>
      <c r="N25" t="s">
        <v>284</v>
      </c>
      <c r="O25" t="s">
        <v>284</v>
      </c>
    </row>
    <row r="26" spans="1:15" x14ac:dyDescent="0.25">
      <c r="A26" t="s">
        <v>94</v>
      </c>
      <c r="B26" t="s">
        <v>285</v>
      </c>
      <c r="C26" t="s">
        <v>285</v>
      </c>
      <c r="D26" t="s">
        <v>285</v>
      </c>
      <c r="E26" t="s">
        <v>285</v>
      </c>
      <c r="F26" t="s">
        <v>285</v>
      </c>
      <c r="G26" t="s">
        <v>285</v>
      </c>
      <c r="H26" t="s">
        <v>285</v>
      </c>
      <c r="I26" t="s">
        <v>285</v>
      </c>
      <c r="K26" t="s">
        <v>285</v>
      </c>
      <c r="L26" t="s">
        <v>285</v>
      </c>
      <c r="M26" t="s">
        <v>285</v>
      </c>
      <c r="N26" t="s">
        <v>285</v>
      </c>
      <c r="O26" t="s">
        <v>285</v>
      </c>
    </row>
    <row r="27" spans="1:15" x14ac:dyDescent="0.25">
      <c r="A27" t="s">
        <v>95</v>
      </c>
      <c r="B27" t="s">
        <v>286</v>
      </c>
      <c r="C27" t="s">
        <v>286</v>
      </c>
      <c r="D27" t="s">
        <v>286</v>
      </c>
      <c r="E27" t="s">
        <v>286</v>
      </c>
      <c r="F27" t="s">
        <v>286</v>
      </c>
      <c r="G27" t="s">
        <v>286</v>
      </c>
      <c r="H27" t="s">
        <v>286</v>
      </c>
      <c r="I27" t="s">
        <v>286</v>
      </c>
      <c r="K27" t="s">
        <v>286</v>
      </c>
      <c r="L27" t="s">
        <v>286</v>
      </c>
      <c r="M27" t="s">
        <v>286</v>
      </c>
      <c r="N27" t="s">
        <v>286</v>
      </c>
      <c r="O27" t="s">
        <v>286</v>
      </c>
    </row>
    <row r="28" spans="1:15" x14ac:dyDescent="0.25">
      <c r="A28" t="s">
        <v>96</v>
      </c>
      <c r="B28" s="36"/>
      <c r="C28" s="36"/>
      <c r="D28" s="36"/>
      <c r="E28" s="36" t="s">
        <v>287</v>
      </c>
      <c r="F28" s="36" t="s">
        <v>287</v>
      </c>
      <c r="G28" s="36" t="s">
        <v>287</v>
      </c>
      <c r="H28" s="36"/>
      <c r="I28" s="36"/>
      <c r="J28" s="36" t="s">
        <v>287</v>
      </c>
      <c r="K28" s="36" t="s">
        <v>287</v>
      </c>
      <c r="L28" s="36" t="s">
        <v>287</v>
      </c>
      <c r="M28" s="36" t="s">
        <v>287</v>
      </c>
      <c r="N28" s="36" t="s">
        <v>287</v>
      </c>
      <c r="O28" s="36" t="s">
        <v>287</v>
      </c>
    </row>
    <row r="29" spans="1:15" x14ac:dyDescent="0.25">
      <c r="A29" t="s">
        <v>97</v>
      </c>
      <c r="B29" s="36"/>
      <c r="C29" s="36"/>
      <c r="D29" s="36"/>
      <c r="E29" s="36" t="s">
        <v>288</v>
      </c>
      <c r="F29" s="36" t="s">
        <v>288</v>
      </c>
      <c r="G29" s="36" t="s">
        <v>288</v>
      </c>
      <c r="H29" s="36"/>
      <c r="I29" s="36"/>
      <c r="J29" s="36" t="s">
        <v>288</v>
      </c>
      <c r="K29" s="36" t="s">
        <v>288</v>
      </c>
      <c r="L29" s="36" t="s">
        <v>288</v>
      </c>
      <c r="M29" s="36" t="s">
        <v>288</v>
      </c>
      <c r="N29" s="36" t="s">
        <v>288</v>
      </c>
      <c r="O29" s="36" t="s">
        <v>288</v>
      </c>
    </row>
    <row r="30" spans="1:15" x14ac:dyDescent="0.25">
      <c r="A30" t="s">
        <v>98</v>
      </c>
      <c r="B30" s="36"/>
      <c r="C30" s="36"/>
      <c r="D30" s="36"/>
      <c r="E30" s="36" t="s">
        <v>289</v>
      </c>
      <c r="F30" s="36" t="s">
        <v>289</v>
      </c>
      <c r="G30" s="36" t="s">
        <v>289</v>
      </c>
      <c r="H30" s="36"/>
      <c r="I30" s="36"/>
      <c r="J30" s="36" t="s">
        <v>289</v>
      </c>
      <c r="K30" s="36" t="s">
        <v>289</v>
      </c>
      <c r="L30" s="36" t="s">
        <v>289</v>
      </c>
      <c r="M30" s="36" t="s">
        <v>289</v>
      </c>
      <c r="N30" s="36" t="s">
        <v>289</v>
      </c>
      <c r="O30" s="36" t="s">
        <v>289</v>
      </c>
    </row>
    <row r="31" spans="1:15" x14ac:dyDescent="0.25">
      <c r="A31" t="s">
        <v>99</v>
      </c>
      <c r="B31" s="36"/>
      <c r="C31" s="36"/>
      <c r="D31" s="36"/>
      <c r="E31" s="36" t="s">
        <v>290</v>
      </c>
      <c r="F31" s="36" t="s">
        <v>290</v>
      </c>
      <c r="G31" s="36" t="s">
        <v>290</v>
      </c>
      <c r="H31" s="36"/>
      <c r="I31" s="36"/>
      <c r="J31" s="36" t="s">
        <v>290</v>
      </c>
      <c r="K31" s="36" t="s">
        <v>290</v>
      </c>
      <c r="L31" s="36" t="s">
        <v>290</v>
      </c>
      <c r="M31" s="36" t="s">
        <v>290</v>
      </c>
      <c r="N31" s="36" t="s">
        <v>290</v>
      </c>
      <c r="O31" s="36" t="s">
        <v>290</v>
      </c>
    </row>
    <row r="32" spans="1:15" x14ac:dyDescent="0.25">
      <c r="A32" t="s">
        <v>100</v>
      </c>
      <c r="B32" s="36"/>
      <c r="C32" s="36"/>
      <c r="D32" s="36"/>
      <c r="E32" s="36" t="s">
        <v>291</v>
      </c>
      <c r="F32" s="36" t="s">
        <v>291</v>
      </c>
      <c r="G32" s="36" t="s">
        <v>291</v>
      </c>
      <c r="H32" s="36"/>
      <c r="I32" s="36"/>
      <c r="J32" s="36" t="s">
        <v>291</v>
      </c>
      <c r="K32" s="36" t="s">
        <v>291</v>
      </c>
      <c r="L32" s="36" t="s">
        <v>291</v>
      </c>
      <c r="M32" s="36" t="s">
        <v>291</v>
      </c>
      <c r="N32" s="36" t="s">
        <v>291</v>
      </c>
      <c r="O32" s="36" t="s">
        <v>291</v>
      </c>
    </row>
    <row r="33" spans="1:15" x14ac:dyDescent="0.25">
      <c r="A33" t="s">
        <v>101</v>
      </c>
      <c r="B33" s="36"/>
      <c r="C33" s="36"/>
      <c r="D33" s="36"/>
      <c r="E33" s="36" t="s">
        <v>292</v>
      </c>
      <c r="F33" s="36" t="s">
        <v>292</v>
      </c>
      <c r="G33" s="36" t="s">
        <v>292</v>
      </c>
      <c r="H33" s="36"/>
      <c r="I33" s="36"/>
      <c r="J33" s="36" t="s">
        <v>292</v>
      </c>
      <c r="K33" s="36" t="s">
        <v>292</v>
      </c>
      <c r="L33" s="36" t="s">
        <v>292</v>
      </c>
      <c r="M33" s="36" t="s">
        <v>292</v>
      </c>
      <c r="N33" s="36" t="s">
        <v>292</v>
      </c>
      <c r="O33" s="36" t="s">
        <v>292</v>
      </c>
    </row>
    <row r="34" spans="1:15" x14ac:dyDescent="0.25">
      <c r="A34" t="s">
        <v>102</v>
      </c>
      <c r="B34" s="36"/>
      <c r="C34" s="36"/>
      <c r="D34" s="36"/>
      <c r="E34" s="36" t="s">
        <v>293</v>
      </c>
      <c r="F34" s="36" t="s">
        <v>293</v>
      </c>
      <c r="G34" s="36" t="s">
        <v>293</v>
      </c>
      <c r="H34" s="36"/>
      <c r="I34" s="36"/>
      <c r="J34" s="36" t="s">
        <v>293</v>
      </c>
      <c r="K34" s="36" t="s">
        <v>293</v>
      </c>
      <c r="L34" s="36" t="s">
        <v>293</v>
      </c>
      <c r="M34" s="36" t="s">
        <v>293</v>
      </c>
      <c r="N34" s="36" t="s">
        <v>293</v>
      </c>
      <c r="O34" s="36" t="s">
        <v>293</v>
      </c>
    </row>
    <row r="35" spans="1:15" x14ac:dyDescent="0.25">
      <c r="A35" t="s">
        <v>103</v>
      </c>
      <c r="B35" s="36"/>
      <c r="C35" s="36"/>
      <c r="D35" s="36"/>
      <c r="E35" s="36" t="s">
        <v>294</v>
      </c>
      <c r="F35" s="36" t="s">
        <v>294</v>
      </c>
      <c r="G35" s="36" t="s">
        <v>294</v>
      </c>
      <c r="H35" s="36"/>
      <c r="I35" s="36"/>
      <c r="J35" s="36" t="s">
        <v>294</v>
      </c>
      <c r="K35" s="36" t="s">
        <v>294</v>
      </c>
      <c r="L35" s="36" t="s">
        <v>294</v>
      </c>
      <c r="M35" s="36" t="s">
        <v>294</v>
      </c>
      <c r="N35" s="36" t="s">
        <v>294</v>
      </c>
      <c r="O35" s="36" t="s">
        <v>294</v>
      </c>
    </row>
    <row r="36" spans="1:15" x14ac:dyDescent="0.25">
      <c r="A36" t="s">
        <v>104</v>
      </c>
      <c r="B36" s="36"/>
      <c r="C36" s="36"/>
      <c r="D36" s="36"/>
      <c r="E36" s="36" t="s">
        <v>295</v>
      </c>
      <c r="F36" s="36" t="s">
        <v>295</v>
      </c>
      <c r="G36" s="36" t="s">
        <v>295</v>
      </c>
      <c r="H36" s="36"/>
      <c r="I36" s="36"/>
      <c r="J36" s="36" t="s">
        <v>295</v>
      </c>
      <c r="K36" s="36" t="s">
        <v>295</v>
      </c>
      <c r="L36" s="36" t="s">
        <v>295</v>
      </c>
      <c r="M36" s="36" t="s">
        <v>295</v>
      </c>
      <c r="N36" s="36" t="s">
        <v>295</v>
      </c>
      <c r="O36" s="36" t="s">
        <v>295</v>
      </c>
    </row>
    <row r="37" spans="1:15" x14ac:dyDescent="0.25">
      <c r="A37" t="s">
        <v>105</v>
      </c>
      <c r="B37" s="36"/>
      <c r="C37" s="36"/>
      <c r="D37" s="36"/>
      <c r="E37" s="36" t="s">
        <v>296</v>
      </c>
      <c r="F37" s="36" t="s">
        <v>296</v>
      </c>
      <c r="G37" s="36" t="s">
        <v>296</v>
      </c>
      <c r="H37" s="36"/>
      <c r="I37" s="36"/>
      <c r="J37" s="36" t="s">
        <v>296</v>
      </c>
      <c r="K37" s="36" t="s">
        <v>296</v>
      </c>
      <c r="L37" s="36" t="s">
        <v>296</v>
      </c>
      <c r="M37" s="36" t="s">
        <v>296</v>
      </c>
      <c r="N37" s="36" t="s">
        <v>296</v>
      </c>
      <c r="O37" s="36" t="s">
        <v>296</v>
      </c>
    </row>
    <row r="38" spans="1:15" x14ac:dyDescent="0.25">
      <c r="A38" t="s">
        <v>106</v>
      </c>
      <c r="E38" t="s">
        <v>297</v>
      </c>
      <c r="N38" t="s">
        <v>297</v>
      </c>
      <c r="O38" t="s">
        <v>297</v>
      </c>
    </row>
    <row r="39" spans="1:15" x14ac:dyDescent="0.25">
      <c r="A39" t="s">
        <v>107</v>
      </c>
      <c r="B39" s="36"/>
      <c r="C39" s="36"/>
      <c r="D39" s="36"/>
      <c r="E39" s="36"/>
      <c r="F39" s="36" t="s">
        <v>298</v>
      </c>
      <c r="G39" s="36" t="s">
        <v>298</v>
      </c>
      <c r="H39" s="36"/>
      <c r="I39" s="36"/>
      <c r="J39" s="36" t="s">
        <v>298</v>
      </c>
      <c r="K39" s="36"/>
      <c r="L39" s="36"/>
      <c r="M39" s="36"/>
      <c r="N39" s="36" t="s">
        <v>298</v>
      </c>
      <c r="O39" s="36" t="s">
        <v>298</v>
      </c>
    </row>
    <row r="40" spans="1:15" x14ac:dyDescent="0.25">
      <c r="A40" t="s">
        <v>108</v>
      </c>
      <c r="B40" s="36" t="s">
        <v>299</v>
      </c>
      <c r="C40" s="36" t="s">
        <v>299</v>
      </c>
      <c r="D40" s="36" t="s">
        <v>299</v>
      </c>
      <c r="E40" s="36" t="s">
        <v>299</v>
      </c>
      <c r="F40" s="36" t="s">
        <v>299</v>
      </c>
      <c r="G40" s="36" t="s">
        <v>299</v>
      </c>
      <c r="H40" s="36" t="s">
        <v>299</v>
      </c>
      <c r="I40" s="36" t="s">
        <v>299</v>
      </c>
      <c r="J40" s="36" t="s">
        <v>299</v>
      </c>
      <c r="K40" s="36" t="s">
        <v>299</v>
      </c>
      <c r="L40" s="36" t="s">
        <v>299</v>
      </c>
      <c r="M40" s="36" t="s">
        <v>299</v>
      </c>
      <c r="N40" s="36" t="s">
        <v>299</v>
      </c>
      <c r="O40" s="36" t="s">
        <v>299</v>
      </c>
    </row>
    <row r="41" spans="1:15" x14ac:dyDescent="0.25">
      <c r="A41" t="s">
        <v>109</v>
      </c>
      <c r="B41" t="s">
        <v>300</v>
      </c>
      <c r="D41" t="s">
        <v>300</v>
      </c>
      <c r="E41" t="s">
        <v>300</v>
      </c>
      <c r="H41" t="s">
        <v>300</v>
      </c>
      <c r="I41" t="s">
        <v>300</v>
      </c>
      <c r="J41" t="s">
        <v>454</v>
      </c>
      <c r="O41" t="s">
        <v>300</v>
      </c>
    </row>
    <row r="42" spans="1:15" x14ac:dyDescent="0.25">
      <c r="A42" t="s">
        <v>110</v>
      </c>
      <c r="B42" t="s">
        <v>301</v>
      </c>
      <c r="D42" t="s">
        <v>301</v>
      </c>
      <c r="E42" t="s">
        <v>301</v>
      </c>
      <c r="H42" t="s">
        <v>301</v>
      </c>
      <c r="I42" t="s">
        <v>301</v>
      </c>
      <c r="J42" t="s">
        <v>455</v>
      </c>
      <c r="O42" t="s">
        <v>301</v>
      </c>
    </row>
    <row r="43" spans="1:15" x14ac:dyDescent="0.25">
      <c r="A43" t="s">
        <v>111</v>
      </c>
      <c r="B43" t="s">
        <v>302</v>
      </c>
      <c r="D43" t="s">
        <v>302</v>
      </c>
      <c r="E43" t="s">
        <v>302</v>
      </c>
      <c r="H43" t="s">
        <v>302</v>
      </c>
      <c r="I43" t="s">
        <v>302</v>
      </c>
      <c r="O43" t="s">
        <v>302</v>
      </c>
    </row>
    <row r="44" spans="1:15" x14ac:dyDescent="0.25">
      <c r="A44" t="s">
        <v>112</v>
      </c>
      <c r="B44" t="s">
        <v>303</v>
      </c>
      <c r="D44" t="s">
        <v>303</v>
      </c>
      <c r="E44" t="s">
        <v>303</v>
      </c>
      <c r="H44" t="s">
        <v>303</v>
      </c>
      <c r="I44" t="s">
        <v>303</v>
      </c>
      <c r="O44" t="s">
        <v>303</v>
      </c>
    </row>
    <row r="45" spans="1:15" x14ac:dyDescent="0.25">
      <c r="A45" t="s">
        <v>113</v>
      </c>
      <c r="B45" t="s">
        <v>304</v>
      </c>
      <c r="D45" t="s">
        <v>304</v>
      </c>
      <c r="E45" t="s">
        <v>304</v>
      </c>
      <c r="H45" t="s">
        <v>304</v>
      </c>
      <c r="I45" t="s">
        <v>304</v>
      </c>
      <c r="O45" t="s">
        <v>304</v>
      </c>
    </row>
    <row r="46" spans="1:15" x14ac:dyDescent="0.25">
      <c r="A46" t="s">
        <v>114</v>
      </c>
      <c r="B46" t="s">
        <v>305</v>
      </c>
      <c r="D46" t="s">
        <v>305</v>
      </c>
      <c r="E46" t="s">
        <v>305</v>
      </c>
      <c r="H46" t="s">
        <v>305</v>
      </c>
      <c r="I46" t="s">
        <v>305</v>
      </c>
      <c r="O46" t="s">
        <v>305</v>
      </c>
    </row>
    <row r="47" spans="1:15" x14ac:dyDescent="0.25">
      <c r="A47" t="s">
        <v>115</v>
      </c>
      <c r="B47" t="s">
        <v>269</v>
      </c>
      <c r="D47" t="s">
        <v>269</v>
      </c>
      <c r="E47" t="s">
        <v>269</v>
      </c>
      <c r="H47" t="s">
        <v>269</v>
      </c>
      <c r="I47" t="s">
        <v>269</v>
      </c>
      <c r="O47" t="s">
        <v>269</v>
      </c>
    </row>
    <row r="48" spans="1:15" x14ac:dyDescent="0.25">
      <c r="A48" t="s">
        <v>116</v>
      </c>
      <c r="B48" t="s">
        <v>306</v>
      </c>
      <c r="D48" t="s">
        <v>306</v>
      </c>
      <c r="E48" t="s">
        <v>306</v>
      </c>
      <c r="H48" t="s">
        <v>306</v>
      </c>
      <c r="I48" t="s">
        <v>306</v>
      </c>
      <c r="O48" t="s">
        <v>306</v>
      </c>
    </row>
    <row r="49" spans="1:15" x14ac:dyDescent="0.25">
      <c r="A49" t="s">
        <v>117</v>
      </c>
      <c r="B49" t="s">
        <v>307</v>
      </c>
      <c r="D49" t="s">
        <v>307</v>
      </c>
      <c r="E49" t="s">
        <v>307</v>
      </c>
      <c r="H49" t="s">
        <v>307</v>
      </c>
      <c r="I49" t="s">
        <v>307</v>
      </c>
      <c r="O49" t="s">
        <v>307</v>
      </c>
    </row>
    <row r="50" spans="1:15" x14ac:dyDescent="0.25">
      <c r="A50" t="s">
        <v>118</v>
      </c>
      <c r="B50" t="s">
        <v>275</v>
      </c>
      <c r="D50" t="s">
        <v>275</v>
      </c>
      <c r="E50" t="s">
        <v>275</v>
      </c>
      <c r="H50" t="s">
        <v>275</v>
      </c>
      <c r="I50" t="s">
        <v>275</v>
      </c>
      <c r="O50" t="s">
        <v>275</v>
      </c>
    </row>
    <row r="51" spans="1:15" x14ac:dyDescent="0.25">
      <c r="A51" t="s">
        <v>119</v>
      </c>
      <c r="B51" t="s">
        <v>308</v>
      </c>
      <c r="D51" t="s">
        <v>308</v>
      </c>
      <c r="E51" t="s">
        <v>308</v>
      </c>
      <c r="H51" t="s">
        <v>308</v>
      </c>
      <c r="I51" t="s">
        <v>308</v>
      </c>
      <c r="O51" t="s">
        <v>308</v>
      </c>
    </row>
    <row r="52" spans="1:15" x14ac:dyDescent="0.25">
      <c r="A52" t="s">
        <v>120</v>
      </c>
      <c r="B52" t="s">
        <v>309</v>
      </c>
      <c r="D52" t="s">
        <v>309</v>
      </c>
      <c r="E52" t="s">
        <v>309</v>
      </c>
      <c r="H52" t="s">
        <v>309</v>
      </c>
      <c r="I52" t="s">
        <v>309</v>
      </c>
      <c r="O52" t="s">
        <v>309</v>
      </c>
    </row>
    <row r="53" spans="1:15" x14ac:dyDescent="0.25">
      <c r="A53" t="s">
        <v>121</v>
      </c>
      <c r="K53" t="s">
        <v>310</v>
      </c>
      <c r="O53" t="s">
        <v>310</v>
      </c>
    </row>
    <row r="54" spans="1:15" x14ac:dyDescent="0.25">
      <c r="A54" t="s">
        <v>122</v>
      </c>
      <c r="B54" t="s">
        <v>281</v>
      </c>
      <c r="D54" t="s">
        <v>281</v>
      </c>
      <c r="E54" t="s">
        <v>281</v>
      </c>
      <c r="H54" t="s">
        <v>281</v>
      </c>
      <c r="I54" t="s">
        <v>281</v>
      </c>
      <c r="O54" t="s">
        <v>281</v>
      </c>
    </row>
    <row r="55" spans="1:15" x14ac:dyDescent="0.25">
      <c r="A55" t="s">
        <v>123</v>
      </c>
      <c r="B55" t="s">
        <v>311</v>
      </c>
      <c r="D55" t="s">
        <v>311</v>
      </c>
      <c r="E55" t="s">
        <v>311</v>
      </c>
      <c r="H55" t="s">
        <v>311</v>
      </c>
      <c r="I55" t="s">
        <v>311</v>
      </c>
      <c r="O55" t="s">
        <v>311</v>
      </c>
    </row>
    <row r="56" spans="1:15" x14ac:dyDescent="0.25">
      <c r="A56" t="s">
        <v>124</v>
      </c>
      <c r="B56" t="s">
        <v>312</v>
      </c>
      <c r="D56" t="s">
        <v>312</v>
      </c>
      <c r="E56" t="s">
        <v>312</v>
      </c>
      <c r="H56" t="s">
        <v>312</v>
      </c>
      <c r="I56" t="s">
        <v>312</v>
      </c>
      <c r="O56" t="s">
        <v>312</v>
      </c>
    </row>
    <row r="57" spans="1:15" x14ac:dyDescent="0.25">
      <c r="A57" t="s">
        <v>125</v>
      </c>
      <c r="B57" t="s">
        <v>313</v>
      </c>
      <c r="D57" t="s">
        <v>313</v>
      </c>
      <c r="E57" t="s">
        <v>313</v>
      </c>
      <c r="H57" t="s">
        <v>313</v>
      </c>
      <c r="I57" t="s">
        <v>313</v>
      </c>
      <c r="O57" t="s">
        <v>313</v>
      </c>
    </row>
    <row r="58" spans="1:15" x14ac:dyDescent="0.25">
      <c r="A58" t="s">
        <v>126</v>
      </c>
      <c r="B58" t="s">
        <v>314</v>
      </c>
      <c r="D58" t="s">
        <v>314</v>
      </c>
      <c r="E58" t="s">
        <v>314</v>
      </c>
      <c r="H58" t="s">
        <v>314</v>
      </c>
      <c r="I58" t="s">
        <v>314</v>
      </c>
      <c r="O58" t="s">
        <v>314</v>
      </c>
    </row>
    <row r="59" spans="1:15" x14ac:dyDescent="0.25">
      <c r="A59" t="s">
        <v>127</v>
      </c>
      <c r="B59" s="36" t="s">
        <v>315</v>
      </c>
      <c r="C59" s="36"/>
      <c r="D59" s="36"/>
      <c r="E59" s="36" t="s">
        <v>315</v>
      </c>
      <c r="F59" s="36"/>
      <c r="H59" s="36" t="s">
        <v>315</v>
      </c>
      <c r="I59" s="36" t="s">
        <v>315</v>
      </c>
      <c r="J59" s="36"/>
      <c r="K59" s="36"/>
      <c r="L59" s="36"/>
      <c r="M59" s="36"/>
      <c r="N59" s="36"/>
      <c r="O59" s="36" t="s">
        <v>315</v>
      </c>
    </row>
    <row r="60" spans="1:15" x14ac:dyDescent="0.25">
      <c r="A60" t="s">
        <v>128</v>
      </c>
      <c r="B60" s="36"/>
      <c r="C60" t="s">
        <v>319</v>
      </c>
      <c r="E60" t="s">
        <v>319</v>
      </c>
      <c r="F60" t="s">
        <v>319</v>
      </c>
      <c r="J60" t="s">
        <v>319</v>
      </c>
      <c r="K60" t="s">
        <v>319</v>
      </c>
      <c r="L60" t="s">
        <v>319</v>
      </c>
      <c r="M60" t="s">
        <v>319</v>
      </c>
      <c r="N60" t="s">
        <v>319</v>
      </c>
      <c r="O60" t="s">
        <v>319</v>
      </c>
    </row>
    <row r="61" spans="1:15" x14ac:dyDescent="0.25">
      <c r="A61" t="s">
        <v>129</v>
      </c>
    </row>
    <row r="62" spans="1:15" x14ac:dyDescent="0.25">
      <c r="A62" t="s">
        <v>130</v>
      </c>
    </row>
    <row r="63" spans="1:15" x14ac:dyDescent="0.25">
      <c r="A63" t="s">
        <v>131</v>
      </c>
    </row>
    <row r="64" spans="1:15" x14ac:dyDescent="0.25">
      <c r="A64" t="s">
        <v>132</v>
      </c>
    </row>
    <row r="65" spans="1:1" x14ac:dyDescent="0.25">
      <c r="A65" t="s">
        <v>133</v>
      </c>
    </row>
    <row r="66" spans="1:1" x14ac:dyDescent="0.25">
      <c r="A66" t="s">
        <v>134</v>
      </c>
    </row>
    <row r="67" spans="1:1" x14ac:dyDescent="0.25">
      <c r="A67" t="s">
        <v>135</v>
      </c>
    </row>
    <row r="68" spans="1:1" x14ac:dyDescent="0.25">
      <c r="A68" t="s">
        <v>136</v>
      </c>
    </row>
    <row r="69" spans="1:1" x14ac:dyDescent="0.25">
      <c r="A69" t="s">
        <v>137</v>
      </c>
    </row>
    <row r="70" spans="1:1" x14ac:dyDescent="0.25">
      <c r="A70" t="s">
        <v>138</v>
      </c>
    </row>
    <row r="71" spans="1:1" x14ac:dyDescent="0.25">
      <c r="A71" t="s">
        <v>139</v>
      </c>
    </row>
    <row r="72" spans="1:1" x14ac:dyDescent="0.25">
      <c r="A72" t="s">
        <v>140</v>
      </c>
    </row>
    <row r="73" spans="1:1" x14ac:dyDescent="0.25">
      <c r="A73" t="s">
        <v>141</v>
      </c>
    </row>
    <row r="74" spans="1:1" x14ac:dyDescent="0.25">
      <c r="A74" t="s">
        <v>142</v>
      </c>
    </row>
    <row r="75" spans="1:1" x14ac:dyDescent="0.25">
      <c r="A75" t="s">
        <v>143</v>
      </c>
    </row>
    <row r="76" spans="1:1" x14ac:dyDescent="0.25">
      <c r="A76" t="s">
        <v>144</v>
      </c>
    </row>
    <row r="77" spans="1:1" x14ac:dyDescent="0.25">
      <c r="A77" t="s">
        <v>145</v>
      </c>
    </row>
    <row r="78" spans="1:1" x14ac:dyDescent="0.25">
      <c r="A78" t="s">
        <v>146</v>
      </c>
    </row>
    <row r="79" spans="1:1" x14ac:dyDescent="0.25">
      <c r="A79" t="s">
        <v>147</v>
      </c>
    </row>
    <row r="80" spans="1:1" x14ac:dyDescent="0.25">
      <c r="A80" t="s">
        <v>148</v>
      </c>
    </row>
    <row r="81" spans="1:1" x14ac:dyDescent="0.25">
      <c r="A81" t="s">
        <v>149</v>
      </c>
    </row>
    <row r="82" spans="1:1" x14ac:dyDescent="0.25">
      <c r="A82" t="s">
        <v>150</v>
      </c>
    </row>
    <row r="83" spans="1:1" x14ac:dyDescent="0.25">
      <c r="A83" t="s">
        <v>151</v>
      </c>
    </row>
    <row r="84" spans="1:1" x14ac:dyDescent="0.25">
      <c r="A84" t="s">
        <v>152</v>
      </c>
    </row>
    <row r="85" spans="1:1" x14ac:dyDescent="0.25">
      <c r="A85" t="s">
        <v>153</v>
      </c>
    </row>
    <row r="86" spans="1:1" x14ac:dyDescent="0.25">
      <c r="A86" t="s">
        <v>154</v>
      </c>
    </row>
    <row r="87" spans="1:1" x14ac:dyDescent="0.25">
      <c r="A87" t="s">
        <v>155</v>
      </c>
    </row>
    <row r="88" spans="1:1" x14ac:dyDescent="0.25">
      <c r="A88" t="s">
        <v>156</v>
      </c>
    </row>
    <row r="89" spans="1:1" x14ac:dyDescent="0.25">
      <c r="A89" t="s">
        <v>157</v>
      </c>
    </row>
    <row r="90" spans="1:1" x14ac:dyDescent="0.25">
      <c r="A90" t="s">
        <v>158</v>
      </c>
    </row>
    <row r="91" spans="1:1" x14ac:dyDescent="0.25">
      <c r="A91" t="s">
        <v>159</v>
      </c>
    </row>
    <row r="92" spans="1:1" x14ac:dyDescent="0.25">
      <c r="A92" t="s">
        <v>160</v>
      </c>
    </row>
    <row r="93" spans="1:1" x14ac:dyDescent="0.25">
      <c r="A93" t="s">
        <v>161</v>
      </c>
    </row>
    <row r="94" spans="1:1" x14ac:dyDescent="0.25">
      <c r="A94" t="s">
        <v>162</v>
      </c>
    </row>
    <row r="95" spans="1:1" x14ac:dyDescent="0.25">
      <c r="A95" t="s">
        <v>163</v>
      </c>
    </row>
    <row r="96" spans="1:1" x14ac:dyDescent="0.25">
      <c r="A96" t="s">
        <v>164</v>
      </c>
    </row>
    <row r="97" spans="1:1" x14ac:dyDescent="0.25">
      <c r="A97" t="s">
        <v>165</v>
      </c>
    </row>
    <row r="98" spans="1:1" x14ac:dyDescent="0.25">
      <c r="A98" t="s">
        <v>166</v>
      </c>
    </row>
    <row r="99" spans="1:1" x14ac:dyDescent="0.25">
      <c r="A99" t="s">
        <v>167</v>
      </c>
    </row>
    <row r="100" spans="1:1" x14ac:dyDescent="0.25">
      <c r="A100" t="s">
        <v>168</v>
      </c>
    </row>
    <row r="101" spans="1:1" x14ac:dyDescent="0.25">
      <c r="A101" t="s">
        <v>169</v>
      </c>
    </row>
    <row r="102" spans="1:1" x14ac:dyDescent="0.25">
      <c r="A102" t="s">
        <v>170</v>
      </c>
    </row>
    <row r="103" spans="1:1" x14ac:dyDescent="0.25">
      <c r="A103" t="s">
        <v>171</v>
      </c>
    </row>
    <row r="104" spans="1:1" x14ac:dyDescent="0.25">
      <c r="A104" t="s">
        <v>172</v>
      </c>
    </row>
    <row r="105" spans="1:1" x14ac:dyDescent="0.25">
      <c r="A105" t="s">
        <v>173</v>
      </c>
    </row>
    <row r="106" spans="1:1" x14ac:dyDescent="0.25">
      <c r="A106" t="s">
        <v>174</v>
      </c>
    </row>
    <row r="107" spans="1:1" x14ac:dyDescent="0.25">
      <c r="A107" t="s">
        <v>175</v>
      </c>
    </row>
    <row r="108" spans="1:1" x14ac:dyDescent="0.25">
      <c r="A108" t="s">
        <v>176</v>
      </c>
    </row>
    <row r="109" spans="1:1" x14ac:dyDescent="0.25">
      <c r="A109" t="s">
        <v>177</v>
      </c>
    </row>
    <row r="110" spans="1:1" x14ac:dyDescent="0.25">
      <c r="A110" t="s">
        <v>178</v>
      </c>
    </row>
    <row r="111" spans="1:1" x14ac:dyDescent="0.25">
      <c r="A111" t="s">
        <v>179</v>
      </c>
    </row>
    <row r="112" spans="1:1" x14ac:dyDescent="0.25">
      <c r="A112" t="s">
        <v>180</v>
      </c>
    </row>
    <row r="113" spans="1:1" x14ac:dyDescent="0.25">
      <c r="A113" t="s">
        <v>181</v>
      </c>
    </row>
    <row r="114" spans="1:1" x14ac:dyDescent="0.25">
      <c r="A114" t="s">
        <v>182</v>
      </c>
    </row>
    <row r="115" spans="1:1" x14ac:dyDescent="0.25">
      <c r="A115" t="s">
        <v>183</v>
      </c>
    </row>
    <row r="116" spans="1:1" x14ac:dyDescent="0.25">
      <c r="A116" t="s">
        <v>184</v>
      </c>
    </row>
    <row r="117" spans="1:1" x14ac:dyDescent="0.25">
      <c r="A117" t="s">
        <v>185</v>
      </c>
    </row>
    <row r="118" spans="1:1" x14ac:dyDescent="0.25">
      <c r="A118" t="s">
        <v>186</v>
      </c>
    </row>
    <row r="119" spans="1:1" x14ac:dyDescent="0.25">
      <c r="A119" t="s">
        <v>187</v>
      </c>
    </row>
    <row r="120" spans="1:1" x14ac:dyDescent="0.25">
      <c r="A120" t="s">
        <v>188</v>
      </c>
    </row>
    <row r="121" spans="1:1" x14ac:dyDescent="0.25">
      <c r="A121" t="s">
        <v>189</v>
      </c>
    </row>
    <row r="122" spans="1:1" x14ac:dyDescent="0.25">
      <c r="A122" t="s">
        <v>190</v>
      </c>
    </row>
    <row r="123" spans="1:1" x14ac:dyDescent="0.25">
      <c r="A123" t="s">
        <v>191</v>
      </c>
    </row>
    <row r="124" spans="1:1" x14ac:dyDescent="0.25">
      <c r="A124" t="s">
        <v>192</v>
      </c>
    </row>
    <row r="125" spans="1:1" x14ac:dyDescent="0.25">
      <c r="A125" t="s">
        <v>193</v>
      </c>
    </row>
    <row r="126" spans="1:1" x14ac:dyDescent="0.25">
      <c r="A126" t="s">
        <v>194</v>
      </c>
    </row>
    <row r="127" spans="1:1" x14ac:dyDescent="0.25">
      <c r="A127" t="s">
        <v>195</v>
      </c>
    </row>
    <row r="128" spans="1:1" x14ac:dyDescent="0.25">
      <c r="A128" t="s">
        <v>196</v>
      </c>
    </row>
    <row r="129" spans="1:1" x14ac:dyDescent="0.25">
      <c r="A129" t="s">
        <v>197</v>
      </c>
    </row>
    <row r="130" spans="1:1" x14ac:dyDescent="0.25">
      <c r="A130" t="s">
        <v>198</v>
      </c>
    </row>
    <row r="131" spans="1:1" x14ac:dyDescent="0.25">
      <c r="A131" t="s">
        <v>199</v>
      </c>
    </row>
    <row r="132" spans="1:1" x14ac:dyDescent="0.25">
      <c r="A132" t="s">
        <v>200</v>
      </c>
    </row>
    <row r="133" spans="1:1" x14ac:dyDescent="0.25">
      <c r="A133" t="s">
        <v>201</v>
      </c>
    </row>
    <row r="134" spans="1:1" x14ac:dyDescent="0.25">
      <c r="A134" t="s">
        <v>202</v>
      </c>
    </row>
    <row r="135" spans="1:1" x14ac:dyDescent="0.25">
      <c r="A135" t="s">
        <v>203</v>
      </c>
    </row>
    <row r="136" spans="1:1" x14ac:dyDescent="0.25">
      <c r="A136" t="s">
        <v>204</v>
      </c>
    </row>
    <row r="137" spans="1:1" x14ac:dyDescent="0.25">
      <c r="A137" t="s">
        <v>205</v>
      </c>
    </row>
    <row r="138" spans="1:1" x14ac:dyDescent="0.25">
      <c r="A138" t="s">
        <v>206</v>
      </c>
    </row>
    <row r="139" spans="1:1" x14ac:dyDescent="0.25">
      <c r="A139" t="s">
        <v>207</v>
      </c>
    </row>
    <row r="140" spans="1:1" x14ac:dyDescent="0.25">
      <c r="A140" t="s">
        <v>208</v>
      </c>
    </row>
    <row r="141" spans="1:1" x14ac:dyDescent="0.25">
      <c r="A141" t="s">
        <v>209</v>
      </c>
    </row>
    <row r="142" spans="1:1" x14ac:dyDescent="0.25">
      <c r="A142" t="s">
        <v>210</v>
      </c>
    </row>
    <row r="143" spans="1:1" x14ac:dyDescent="0.25">
      <c r="A143" t="s">
        <v>211</v>
      </c>
    </row>
    <row r="144" spans="1:1" x14ac:dyDescent="0.25">
      <c r="A144" t="s">
        <v>212</v>
      </c>
    </row>
    <row r="145" spans="1:1" x14ac:dyDescent="0.25">
      <c r="A145" t="s">
        <v>213</v>
      </c>
    </row>
    <row r="146" spans="1:1" x14ac:dyDescent="0.25">
      <c r="A146" t="s">
        <v>214</v>
      </c>
    </row>
    <row r="147" spans="1:1" x14ac:dyDescent="0.25">
      <c r="A147" t="s">
        <v>215</v>
      </c>
    </row>
    <row r="148" spans="1:1" x14ac:dyDescent="0.25">
      <c r="A148" t="s">
        <v>216</v>
      </c>
    </row>
    <row r="149" spans="1:1" x14ac:dyDescent="0.25">
      <c r="A149" t="s">
        <v>217</v>
      </c>
    </row>
    <row r="150" spans="1:1" x14ac:dyDescent="0.25">
      <c r="A150" t="s">
        <v>218</v>
      </c>
    </row>
    <row r="151" spans="1:1" x14ac:dyDescent="0.25">
      <c r="A151" t="s">
        <v>219</v>
      </c>
    </row>
    <row r="152" spans="1:1" x14ac:dyDescent="0.25">
      <c r="A152" t="s">
        <v>220</v>
      </c>
    </row>
    <row r="153" spans="1:1" x14ac:dyDescent="0.25">
      <c r="A153" t="s">
        <v>221</v>
      </c>
    </row>
    <row r="154" spans="1:1" x14ac:dyDescent="0.25">
      <c r="A154" t="s">
        <v>222</v>
      </c>
    </row>
    <row r="155" spans="1:1" x14ac:dyDescent="0.25">
      <c r="A155" t="s">
        <v>223</v>
      </c>
    </row>
    <row r="156" spans="1:1" x14ac:dyDescent="0.25">
      <c r="A156" t="s">
        <v>224</v>
      </c>
    </row>
    <row r="157" spans="1:1" x14ac:dyDescent="0.25">
      <c r="A157" t="s">
        <v>225</v>
      </c>
    </row>
    <row r="158" spans="1:1" x14ac:dyDescent="0.25">
      <c r="A158" t="s">
        <v>226</v>
      </c>
    </row>
    <row r="159" spans="1:1" x14ac:dyDescent="0.25">
      <c r="A159" t="s">
        <v>227</v>
      </c>
    </row>
    <row r="160" spans="1:1" x14ac:dyDescent="0.25">
      <c r="A160" t="s">
        <v>228</v>
      </c>
    </row>
    <row r="161" spans="1:1" x14ac:dyDescent="0.25">
      <c r="A161" t="s">
        <v>229</v>
      </c>
    </row>
    <row r="162" spans="1:1" x14ac:dyDescent="0.25">
      <c r="A162" t="s">
        <v>230</v>
      </c>
    </row>
    <row r="163" spans="1:1" x14ac:dyDescent="0.25">
      <c r="A163" t="s">
        <v>231</v>
      </c>
    </row>
    <row r="164" spans="1:1" x14ac:dyDescent="0.25">
      <c r="A164" t="s">
        <v>232</v>
      </c>
    </row>
    <row r="165" spans="1:1" x14ac:dyDescent="0.25">
      <c r="A165" t="s">
        <v>233</v>
      </c>
    </row>
    <row r="166" spans="1:1" x14ac:dyDescent="0.25">
      <c r="A166" t="s">
        <v>234</v>
      </c>
    </row>
    <row r="167" spans="1:1" x14ac:dyDescent="0.25">
      <c r="A167" t="s">
        <v>235</v>
      </c>
    </row>
    <row r="168" spans="1:1" x14ac:dyDescent="0.25">
      <c r="A168" t="s">
        <v>236</v>
      </c>
    </row>
    <row r="169" spans="1:1" x14ac:dyDescent="0.25">
      <c r="A169" t="s">
        <v>237</v>
      </c>
    </row>
    <row r="170" spans="1:1" x14ac:dyDescent="0.25">
      <c r="A170" t="s">
        <v>238</v>
      </c>
    </row>
    <row r="171" spans="1:1" x14ac:dyDescent="0.25">
      <c r="A171" t="s">
        <v>239</v>
      </c>
    </row>
    <row r="172" spans="1:1" x14ac:dyDescent="0.25">
      <c r="A172" t="s">
        <v>240</v>
      </c>
    </row>
    <row r="173" spans="1:1" x14ac:dyDescent="0.25">
      <c r="A173" t="s">
        <v>241</v>
      </c>
    </row>
    <row r="174" spans="1:1" x14ac:dyDescent="0.25">
      <c r="A174" t="s">
        <v>242</v>
      </c>
    </row>
    <row r="175" spans="1:1" x14ac:dyDescent="0.25">
      <c r="A175" t="s">
        <v>243</v>
      </c>
    </row>
    <row r="176" spans="1:1" x14ac:dyDescent="0.25">
      <c r="A176" t="s">
        <v>244</v>
      </c>
    </row>
    <row r="177" spans="1:1" x14ac:dyDescent="0.25">
      <c r="A177" t="s">
        <v>245</v>
      </c>
    </row>
    <row r="178" spans="1:1" x14ac:dyDescent="0.25">
      <c r="A178" t="s">
        <v>246</v>
      </c>
    </row>
    <row r="179" spans="1:1" x14ac:dyDescent="0.25">
      <c r="A179" t="s">
        <v>247</v>
      </c>
    </row>
    <row r="180" spans="1:1" x14ac:dyDescent="0.25">
      <c r="A180" t="s">
        <v>248</v>
      </c>
    </row>
    <row r="181" spans="1:1" x14ac:dyDescent="0.25">
      <c r="A181" t="s">
        <v>249</v>
      </c>
    </row>
    <row r="182" spans="1:1" x14ac:dyDescent="0.25">
      <c r="A182" t="s">
        <v>250</v>
      </c>
    </row>
    <row r="183" spans="1:1" x14ac:dyDescent="0.25">
      <c r="A183" t="s">
        <v>251</v>
      </c>
    </row>
    <row r="184" spans="1:1" x14ac:dyDescent="0.25">
      <c r="A184" t="s">
        <v>252</v>
      </c>
    </row>
    <row r="185" spans="1:1" x14ac:dyDescent="0.25">
      <c r="A185" t="s">
        <v>253</v>
      </c>
    </row>
    <row r="186" spans="1:1" x14ac:dyDescent="0.25">
      <c r="A186" t="s">
        <v>254</v>
      </c>
    </row>
    <row r="187" spans="1:1" x14ac:dyDescent="0.25">
      <c r="A187" t="s">
        <v>255</v>
      </c>
    </row>
    <row r="188" spans="1:1" x14ac:dyDescent="0.25">
      <c r="A188" t="s">
        <v>256</v>
      </c>
    </row>
    <row r="189" spans="1:1" x14ac:dyDescent="0.25">
      <c r="A189" t="s">
        <v>257</v>
      </c>
    </row>
    <row r="190" spans="1:1" x14ac:dyDescent="0.25">
      <c r="A190" t="s">
        <v>258</v>
      </c>
    </row>
    <row r="191" spans="1:1" x14ac:dyDescent="0.25">
      <c r="A191" t="s">
        <v>259</v>
      </c>
    </row>
    <row r="192" spans="1:1" x14ac:dyDescent="0.25">
      <c r="A19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topLeftCell="B11" workbookViewId="0">
      <selection activeCell="C23" sqref="C23"/>
    </sheetView>
  </sheetViews>
  <sheetFormatPr baseColWidth="10" defaultRowHeight="15" x14ac:dyDescent="0.25"/>
  <cols>
    <col min="1" max="1" width="27.42578125" customWidth="1"/>
    <col min="2" max="2" width="71.7109375" customWidth="1"/>
    <col min="3" max="3" width="15.42578125" customWidth="1"/>
    <col min="4" max="4" width="13.42578125" customWidth="1"/>
    <col min="6" max="6" width="26.85546875" customWidth="1"/>
    <col min="7" max="7" width="16.140625" customWidth="1"/>
    <col min="8" max="71" width="3" customWidth="1"/>
  </cols>
  <sheetData>
    <row r="1" spans="1:71" ht="21" x14ac:dyDescent="0.35">
      <c r="A1" s="47" t="s">
        <v>469</v>
      </c>
      <c r="B1" s="20"/>
      <c r="G1" t="s">
        <v>492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  <c r="AD1">
        <v>23</v>
      </c>
      <c r="AE1">
        <v>24</v>
      </c>
      <c r="AF1">
        <v>25</v>
      </c>
      <c r="AG1">
        <v>26</v>
      </c>
      <c r="AH1">
        <v>27</v>
      </c>
      <c r="AI1">
        <v>28</v>
      </c>
      <c r="AJ1">
        <v>29</v>
      </c>
      <c r="AK1">
        <v>30</v>
      </c>
      <c r="AL1">
        <v>31</v>
      </c>
      <c r="AM1">
        <v>32</v>
      </c>
      <c r="AN1">
        <v>33</v>
      </c>
      <c r="AO1">
        <v>34</v>
      </c>
      <c r="AP1">
        <v>35</v>
      </c>
      <c r="AQ1">
        <v>36</v>
      </c>
      <c r="AR1">
        <v>37</v>
      </c>
      <c r="AS1">
        <v>38</v>
      </c>
      <c r="AT1">
        <v>39</v>
      </c>
      <c r="AU1">
        <v>40</v>
      </c>
      <c r="AV1">
        <v>41</v>
      </c>
      <c r="AW1">
        <v>42</v>
      </c>
      <c r="AX1">
        <v>43</v>
      </c>
      <c r="AY1">
        <v>44</v>
      </c>
      <c r="AZ1">
        <v>45</v>
      </c>
      <c r="BA1">
        <v>46</v>
      </c>
      <c r="BB1">
        <v>47</v>
      </c>
      <c r="BC1">
        <v>48</v>
      </c>
      <c r="BD1">
        <v>49</v>
      </c>
      <c r="BE1">
        <v>50</v>
      </c>
      <c r="BF1">
        <v>51</v>
      </c>
      <c r="BG1">
        <v>52</v>
      </c>
      <c r="BH1">
        <v>53</v>
      </c>
      <c r="BI1">
        <v>54</v>
      </c>
      <c r="BJ1">
        <v>55</v>
      </c>
      <c r="BK1">
        <v>56</v>
      </c>
      <c r="BL1">
        <v>57</v>
      </c>
      <c r="BM1">
        <v>58</v>
      </c>
      <c r="BN1">
        <v>59</v>
      </c>
      <c r="BO1">
        <v>60</v>
      </c>
      <c r="BP1">
        <v>61</v>
      </c>
      <c r="BQ1">
        <v>62</v>
      </c>
      <c r="BR1">
        <v>63</v>
      </c>
      <c r="BS1">
        <v>64</v>
      </c>
    </row>
    <row r="2" spans="1:71" ht="15.75" thickBot="1" x14ac:dyDescent="0.3">
      <c r="A2" s="20"/>
      <c r="B2" s="20"/>
      <c r="C2" t="s">
        <v>487</v>
      </c>
      <c r="D2" t="s">
        <v>488</v>
      </c>
      <c r="E2" t="s">
        <v>489</v>
      </c>
    </row>
    <row r="3" spans="1:71" ht="16.5" thickBot="1" x14ac:dyDescent="0.3">
      <c r="A3" s="33" t="s">
        <v>457</v>
      </c>
      <c r="B3" s="53" t="str">
        <f>IF(YOUR_DATA!B3="","",YOUR_DATA!B3)</f>
        <v>LECocq</v>
      </c>
      <c r="C3" t="str">
        <f>IF(B3="","ERROR",D3)</f>
        <v>OK</v>
      </c>
      <c r="D3" t="str">
        <f>IF(AND(G3="OK",G4="OK"),"OK","ERROR")</f>
        <v>OK</v>
      </c>
      <c r="E3" t="str">
        <f>SUBSTITUTE(B3," ","")</f>
        <v>LECocq</v>
      </c>
      <c r="G3" t="str">
        <f>IF(AND(LEN(E3)&gt;1,LEN(E3)&lt;65),"OK","ERROR")</f>
        <v>OK</v>
      </c>
      <c r="H3" t="str">
        <f>MID($E3,H$1,1)</f>
        <v>L</v>
      </c>
      <c r="I3" t="str">
        <f t="shared" ref="I3:BS5" si="0">MID($E3,I$1,1)</f>
        <v>E</v>
      </c>
      <c r="J3" t="str">
        <f t="shared" si="0"/>
        <v>C</v>
      </c>
      <c r="K3" t="str">
        <f t="shared" si="0"/>
        <v>o</v>
      </c>
      <c r="L3" t="str">
        <f t="shared" si="0"/>
        <v>c</v>
      </c>
      <c r="M3" t="str">
        <f t="shared" si="0"/>
        <v>q</v>
      </c>
      <c r="N3" t="str">
        <f t="shared" si="0"/>
        <v/>
      </c>
      <c r="O3" t="str">
        <f t="shared" si="0"/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  <c r="V3" t="str">
        <f t="shared" si="0"/>
        <v/>
      </c>
      <c r="W3" t="str">
        <f t="shared" si="0"/>
        <v/>
      </c>
      <c r="X3" t="str">
        <f t="shared" si="0"/>
        <v/>
      </c>
      <c r="Y3" t="str">
        <f t="shared" si="0"/>
        <v/>
      </c>
      <c r="Z3" t="str">
        <f t="shared" si="0"/>
        <v/>
      </c>
      <c r="AA3" t="str">
        <f t="shared" si="0"/>
        <v/>
      </c>
      <c r="AB3" t="str">
        <f t="shared" si="0"/>
        <v/>
      </c>
      <c r="AC3" t="str">
        <f t="shared" si="0"/>
        <v/>
      </c>
      <c r="AD3" t="str">
        <f t="shared" si="0"/>
        <v/>
      </c>
      <c r="AE3" t="str">
        <f t="shared" si="0"/>
        <v/>
      </c>
      <c r="AF3" t="str">
        <f t="shared" si="0"/>
        <v/>
      </c>
      <c r="AG3" t="str">
        <f t="shared" si="0"/>
        <v/>
      </c>
      <c r="AH3" t="str">
        <f t="shared" si="0"/>
        <v/>
      </c>
      <c r="AI3" t="str">
        <f t="shared" si="0"/>
        <v/>
      </c>
      <c r="AJ3" t="str">
        <f t="shared" si="0"/>
        <v/>
      </c>
      <c r="AK3" t="str">
        <f t="shared" si="0"/>
        <v/>
      </c>
      <c r="AL3" t="str">
        <f t="shared" si="0"/>
        <v/>
      </c>
      <c r="AM3" t="str">
        <f t="shared" si="0"/>
        <v/>
      </c>
      <c r="AN3" t="str">
        <f t="shared" si="0"/>
        <v/>
      </c>
      <c r="AO3" t="str">
        <f t="shared" si="0"/>
        <v/>
      </c>
      <c r="AP3" t="str">
        <f t="shared" si="0"/>
        <v/>
      </c>
      <c r="AQ3" t="str">
        <f t="shared" si="0"/>
        <v/>
      </c>
      <c r="AR3" t="str">
        <f t="shared" si="0"/>
        <v/>
      </c>
      <c r="AS3" t="str">
        <f t="shared" si="0"/>
        <v/>
      </c>
      <c r="AT3" t="str">
        <f t="shared" si="0"/>
        <v/>
      </c>
      <c r="AU3" t="str">
        <f t="shared" si="0"/>
        <v/>
      </c>
      <c r="AV3" t="str">
        <f t="shared" si="0"/>
        <v/>
      </c>
      <c r="AW3" t="str">
        <f t="shared" si="0"/>
        <v/>
      </c>
      <c r="AX3" t="str">
        <f t="shared" si="0"/>
        <v/>
      </c>
      <c r="AY3" t="str">
        <f t="shared" si="0"/>
        <v/>
      </c>
      <c r="AZ3" t="str">
        <f t="shared" si="0"/>
        <v/>
      </c>
      <c r="BA3" t="str">
        <f t="shared" si="0"/>
        <v/>
      </c>
      <c r="BB3" t="str">
        <f t="shared" si="0"/>
        <v/>
      </c>
      <c r="BC3" t="str">
        <f t="shared" si="0"/>
        <v/>
      </c>
      <c r="BD3" t="str">
        <f t="shared" si="0"/>
        <v/>
      </c>
      <c r="BE3" t="str">
        <f t="shared" si="0"/>
        <v/>
      </c>
      <c r="BF3" t="str">
        <f t="shared" si="0"/>
        <v/>
      </c>
      <c r="BG3" t="str">
        <f t="shared" si="0"/>
        <v/>
      </c>
      <c r="BH3" t="str">
        <f t="shared" si="0"/>
        <v/>
      </c>
      <c r="BI3" t="str">
        <f t="shared" si="0"/>
        <v/>
      </c>
      <c r="BJ3" t="str">
        <f t="shared" si="0"/>
        <v/>
      </c>
      <c r="BK3" t="str">
        <f t="shared" si="0"/>
        <v/>
      </c>
      <c r="BL3" t="str">
        <f t="shared" si="0"/>
        <v/>
      </c>
      <c r="BM3" t="str">
        <f t="shared" si="0"/>
        <v/>
      </c>
      <c r="BN3" t="str">
        <f t="shared" si="0"/>
        <v/>
      </c>
      <c r="BO3" t="str">
        <f t="shared" si="0"/>
        <v/>
      </c>
      <c r="BP3" t="str">
        <f t="shared" si="0"/>
        <v/>
      </c>
      <c r="BQ3" t="str">
        <f t="shared" si="0"/>
        <v/>
      </c>
      <c r="BR3" t="str">
        <f t="shared" si="0"/>
        <v/>
      </c>
      <c r="BS3" t="str">
        <f t="shared" si="0"/>
        <v/>
      </c>
    </row>
    <row r="4" spans="1:71" ht="16.5" thickBot="1" x14ac:dyDescent="0.3">
      <c r="A4" s="33"/>
      <c r="B4" s="55"/>
      <c r="G4" t="str">
        <f>IF(COUNTIF(H4:BS4,"E")&gt;0,"ERROR","OK")</f>
        <v>OK</v>
      </c>
      <c r="H4" t="str">
        <f>IF(H3="","O",IF(ISERR(VLOOKUP(H3,Lists!$B$2:$B$60,1,FALSE)),"E","O"))</f>
        <v>O</v>
      </c>
      <c r="I4" t="str">
        <f>IF(I3="","O",IF(ISERR(VLOOKUP(I3,Lists!$B$2:$B$60,1,FALSE)),"E","O"))</f>
        <v>O</v>
      </c>
      <c r="J4" t="str">
        <f>IF(J3="","O",IF(ISERR(VLOOKUP(J3,Lists!$B$2:$B$60,1,FALSE)),"E","O"))</f>
        <v>O</v>
      </c>
      <c r="K4" t="str">
        <f>IF(K3="","O",IF(ISERR(VLOOKUP(K3,Lists!$B$2:$B$60,1,FALSE)),"E","O"))</f>
        <v>O</v>
      </c>
      <c r="L4" t="str">
        <f>IF(L3="","O",IF(ISERR(VLOOKUP(L3,Lists!$B$2:$B$60,1,FALSE)),"E","O"))</f>
        <v>O</v>
      </c>
      <c r="M4" t="str">
        <f>IF(M3="","O",IF(ISERR(VLOOKUP(M3,Lists!$B$2:$B$60,1,FALSE)),"E","O"))</f>
        <v>O</v>
      </c>
      <c r="N4" t="str">
        <f>IF(N3="","O",IF(ISERR(VLOOKUP(N3,Lists!$B$2:$B$60,1,FALSE)),"E","O"))</f>
        <v>O</v>
      </c>
      <c r="O4" t="str">
        <f>IF(O3="","O",IF(ISERR(VLOOKUP(O3,Lists!$B$2:$B$60,1,FALSE)),"E","O"))</f>
        <v>O</v>
      </c>
      <c r="P4" t="str">
        <f>IF(P3="","O",IF(ISERR(VLOOKUP(P3,Lists!$B$2:$B$60,1,FALSE)),"E","O"))</f>
        <v>O</v>
      </c>
      <c r="Q4" t="str">
        <f>IF(Q3="","O",IF(ISERR(VLOOKUP(Q3,Lists!$B$2:$B$60,1,FALSE)),"E","O"))</f>
        <v>O</v>
      </c>
      <c r="R4" t="str">
        <f>IF(R3="","O",IF(ISERR(VLOOKUP(R3,Lists!$B$2:$B$60,1,FALSE)),"E","O"))</f>
        <v>O</v>
      </c>
      <c r="S4" t="str">
        <f>IF(S3="","O",IF(ISERR(VLOOKUP(S3,Lists!$B$2:$B$60,1,FALSE)),"E","O"))</f>
        <v>O</v>
      </c>
      <c r="T4" t="str">
        <f>IF(T3="","O",IF(ISERR(VLOOKUP(T3,Lists!$B$2:$B$60,1,FALSE)),"E","O"))</f>
        <v>O</v>
      </c>
      <c r="U4" t="str">
        <f>IF(U3="","O",IF(ISERR(VLOOKUP(U3,Lists!$B$2:$B$60,1,FALSE)),"E","O"))</f>
        <v>O</v>
      </c>
      <c r="V4" t="str">
        <f>IF(V3="","O",IF(ISERR(VLOOKUP(V3,Lists!$B$2:$B$60,1,FALSE)),"E","O"))</f>
        <v>O</v>
      </c>
      <c r="W4" t="str">
        <f>IF(W3="","O",IF(ISERR(VLOOKUP(W3,Lists!$B$2:$B$60,1,FALSE)),"E","O"))</f>
        <v>O</v>
      </c>
      <c r="X4" t="str">
        <f>IF(X3="","O",IF(ISERR(VLOOKUP(X3,Lists!$B$2:$B$60,1,FALSE)),"E","O"))</f>
        <v>O</v>
      </c>
      <c r="Y4" t="str">
        <f>IF(Y3="","O",IF(ISERR(VLOOKUP(Y3,Lists!$B$2:$B$60,1,FALSE)),"E","O"))</f>
        <v>O</v>
      </c>
      <c r="Z4" t="str">
        <f>IF(Z3="","O",IF(ISERR(VLOOKUP(Z3,Lists!$B$2:$B$60,1,FALSE)),"E","O"))</f>
        <v>O</v>
      </c>
      <c r="AA4" t="str">
        <f>IF(AA3="","O",IF(ISERR(VLOOKUP(AA3,Lists!$B$2:$B$60,1,FALSE)),"E","O"))</f>
        <v>O</v>
      </c>
      <c r="AB4" t="str">
        <f>IF(AB3="","O",IF(ISERR(VLOOKUP(AB3,Lists!$B$2:$B$60,1,FALSE)),"E","O"))</f>
        <v>O</v>
      </c>
      <c r="AC4" t="str">
        <f>IF(AC3="","O",IF(ISERR(VLOOKUP(AC3,Lists!$B$2:$B$60,1,FALSE)),"E","O"))</f>
        <v>O</v>
      </c>
      <c r="AD4" t="str">
        <f>IF(AD3="","O",IF(ISERR(VLOOKUP(AD3,Lists!$B$2:$B$60,1,FALSE)),"E","O"))</f>
        <v>O</v>
      </c>
      <c r="AE4" t="str">
        <f>IF(AE3="","O",IF(ISERR(VLOOKUP(AE3,Lists!$B$2:$B$60,1,FALSE)),"E","O"))</f>
        <v>O</v>
      </c>
      <c r="AF4" t="str">
        <f>IF(AF3="","O",IF(ISERR(VLOOKUP(AF3,Lists!$B$2:$B$60,1,FALSE)),"E","O"))</f>
        <v>O</v>
      </c>
      <c r="AG4" t="str">
        <f>IF(AG3="","O",IF(ISERR(VLOOKUP(AG3,Lists!$B$2:$B$60,1,FALSE)),"E","O"))</f>
        <v>O</v>
      </c>
      <c r="AH4" t="str">
        <f>IF(AH3="","O",IF(ISERR(VLOOKUP(AH3,Lists!$B$2:$B$60,1,FALSE)),"E","O"))</f>
        <v>O</v>
      </c>
      <c r="AI4" t="str">
        <f>IF(AI3="","O",IF(ISERR(VLOOKUP(AI3,Lists!$B$2:$B$60,1,FALSE)),"E","O"))</f>
        <v>O</v>
      </c>
      <c r="AJ4" t="str">
        <f>IF(AJ3="","O",IF(ISERR(VLOOKUP(AJ3,Lists!$B$2:$B$60,1,FALSE)),"E","O"))</f>
        <v>O</v>
      </c>
      <c r="AK4" t="str">
        <f>IF(AK3="","O",IF(ISERR(VLOOKUP(AK3,Lists!$B$2:$B$60,1,FALSE)),"E","O"))</f>
        <v>O</v>
      </c>
      <c r="AL4" t="str">
        <f>IF(AL3="","O",IF(ISERR(VLOOKUP(AL3,Lists!$B$2:$B$60,1,FALSE)),"E","O"))</f>
        <v>O</v>
      </c>
      <c r="AM4" t="str">
        <f>IF(AM3="","O",IF(ISERR(VLOOKUP(AM3,Lists!$B$2:$B$60,1,FALSE)),"E","O"))</f>
        <v>O</v>
      </c>
      <c r="AN4" t="str">
        <f>IF(AN3="","O",IF(ISERR(VLOOKUP(AN3,Lists!$B$2:$B$60,1,FALSE)),"E","O"))</f>
        <v>O</v>
      </c>
      <c r="AO4" t="str">
        <f>IF(AO3="","O",IF(ISERR(VLOOKUP(AO3,Lists!$B$2:$B$60,1,FALSE)),"E","O"))</f>
        <v>O</v>
      </c>
      <c r="AP4" t="str">
        <f>IF(AP3="","O",IF(ISERR(VLOOKUP(AP3,Lists!$B$2:$B$60,1,FALSE)),"E","O"))</f>
        <v>O</v>
      </c>
      <c r="AQ4" t="str">
        <f>IF(AQ3="","O",IF(ISERR(VLOOKUP(AQ3,Lists!$B$2:$B$60,1,FALSE)),"E","O"))</f>
        <v>O</v>
      </c>
      <c r="AR4" t="str">
        <f>IF(AR3="","O",IF(ISERR(VLOOKUP(AR3,Lists!$B$2:$B$60,1,FALSE)),"E","O"))</f>
        <v>O</v>
      </c>
      <c r="AS4" t="str">
        <f>IF(AS3="","O",IF(ISERR(VLOOKUP(AS3,Lists!$B$2:$B$60,1,FALSE)),"E","O"))</f>
        <v>O</v>
      </c>
      <c r="AT4" t="str">
        <f>IF(AT3="","O",IF(ISERR(VLOOKUP(AT3,Lists!$B$2:$B$60,1,FALSE)),"E","O"))</f>
        <v>O</v>
      </c>
      <c r="AU4" t="str">
        <f>IF(AU3="","O",IF(ISERR(VLOOKUP(AU3,Lists!$B$2:$B$60,1,FALSE)),"E","O"))</f>
        <v>O</v>
      </c>
      <c r="AV4" t="str">
        <f>IF(AV3="","O",IF(ISERR(VLOOKUP(AV3,Lists!$B$2:$B$60,1,FALSE)),"E","O"))</f>
        <v>O</v>
      </c>
      <c r="AW4" t="str">
        <f>IF(AW3="","O",IF(ISERR(VLOOKUP(AW3,Lists!$B$2:$B$60,1,FALSE)),"E","O"))</f>
        <v>O</v>
      </c>
      <c r="AX4" t="str">
        <f>IF(AX3="","O",IF(ISERR(VLOOKUP(AX3,Lists!$B$2:$B$60,1,FALSE)),"E","O"))</f>
        <v>O</v>
      </c>
      <c r="AY4" t="str">
        <f>IF(AY3="","O",IF(ISERR(VLOOKUP(AY3,Lists!$B$2:$B$60,1,FALSE)),"E","O"))</f>
        <v>O</v>
      </c>
      <c r="AZ4" t="str">
        <f>IF(AZ3="","O",IF(ISERR(VLOOKUP(AZ3,Lists!$B$2:$B$60,1,FALSE)),"E","O"))</f>
        <v>O</v>
      </c>
      <c r="BA4" t="str">
        <f>IF(BA3="","O",IF(ISERR(VLOOKUP(BA3,Lists!$B$2:$B$60,1,FALSE)),"E","O"))</f>
        <v>O</v>
      </c>
      <c r="BB4" t="str">
        <f>IF(BB3="","O",IF(ISERR(VLOOKUP(BB3,Lists!$B$2:$B$60,1,FALSE)),"E","O"))</f>
        <v>O</v>
      </c>
      <c r="BC4" t="str">
        <f>IF(BC3="","O",IF(ISERR(VLOOKUP(BC3,Lists!$B$2:$B$60,1,FALSE)),"E","O"))</f>
        <v>O</v>
      </c>
      <c r="BD4" t="str">
        <f>IF(BD3="","O",IF(ISERR(VLOOKUP(BD3,Lists!$B$2:$B$60,1,FALSE)),"E","O"))</f>
        <v>O</v>
      </c>
      <c r="BE4" t="str">
        <f>IF(BE3="","O",IF(ISERR(VLOOKUP(BE3,Lists!$B$2:$B$60,1,FALSE)),"E","O"))</f>
        <v>O</v>
      </c>
      <c r="BF4" t="str">
        <f>IF(BF3="","O",IF(ISERR(VLOOKUP(BF3,Lists!$B$2:$B$60,1,FALSE)),"E","O"))</f>
        <v>O</v>
      </c>
      <c r="BG4" t="str">
        <f>IF(BG3="","O",IF(ISERR(VLOOKUP(BG3,Lists!$B$2:$B$60,1,FALSE)),"E","O"))</f>
        <v>O</v>
      </c>
      <c r="BH4" t="str">
        <f>IF(BH3="","O",IF(ISERR(VLOOKUP(BH3,Lists!$B$2:$B$60,1,FALSE)),"E","O"))</f>
        <v>O</v>
      </c>
      <c r="BI4" t="str">
        <f>IF(BI3="","O",IF(ISERR(VLOOKUP(BI3,Lists!$B$2:$B$60,1,FALSE)),"E","O"))</f>
        <v>O</v>
      </c>
      <c r="BJ4" t="str">
        <f>IF(BJ3="","O",IF(ISERR(VLOOKUP(BJ3,Lists!$B$2:$B$60,1,FALSE)),"E","O"))</f>
        <v>O</v>
      </c>
      <c r="BK4" t="str">
        <f>IF(BK3="","O",IF(ISERR(VLOOKUP(BK3,Lists!$B$2:$B$60,1,FALSE)),"E","O"))</f>
        <v>O</v>
      </c>
      <c r="BL4" t="str">
        <f>IF(BL3="","O",IF(ISERR(VLOOKUP(BL3,Lists!$B$2:$B$60,1,FALSE)),"E","O"))</f>
        <v>O</v>
      </c>
      <c r="BM4" t="str">
        <f>IF(BM3="","O",IF(ISERR(VLOOKUP(BM3,Lists!$B$2:$B$60,1,FALSE)),"E","O"))</f>
        <v>O</v>
      </c>
      <c r="BN4" t="str">
        <f>IF(BN3="","O",IF(ISERR(VLOOKUP(BN3,Lists!$B$2:$B$60,1,FALSE)),"E","O"))</f>
        <v>O</v>
      </c>
      <c r="BO4" t="str">
        <f>IF(BO3="","O",IF(ISERR(VLOOKUP(BO3,Lists!$B$2:$B$60,1,FALSE)),"E","O"))</f>
        <v>O</v>
      </c>
      <c r="BP4" t="str">
        <f>IF(BP3="","O",IF(ISERR(VLOOKUP(BP3,Lists!$B$2:$B$60,1,FALSE)),"E","O"))</f>
        <v>O</v>
      </c>
      <c r="BQ4" t="str">
        <f>IF(BQ3="","O",IF(ISERR(VLOOKUP(BQ3,Lists!$B$2:$B$60,1,FALSE)),"E","O"))</f>
        <v>O</v>
      </c>
      <c r="BR4" t="str">
        <f>IF(BR3="","O",IF(ISERR(VLOOKUP(BR3,Lists!$B$2:$B$60,1,FALSE)),"E","O"))</f>
        <v>O</v>
      </c>
      <c r="BS4" t="str">
        <f>IF(BS3="","O",IF(ISERR(VLOOKUP(BS3,Lists!$B$2:$B$60,1,FALSE)),"E","O"))</f>
        <v>O</v>
      </c>
    </row>
    <row r="5" spans="1:71" ht="16.5" thickBot="1" x14ac:dyDescent="0.3">
      <c r="A5" s="33" t="s">
        <v>458</v>
      </c>
      <c r="B5" s="53" t="str">
        <f>IF(YOUR_DATA!B5="","",YOUR_DATA!B5)</f>
        <v>Pirre</v>
      </c>
      <c r="C5" t="str">
        <f>IF(B5="","ERROR",D5)</f>
        <v>OK</v>
      </c>
      <c r="D5" t="str">
        <f>IF(AND(G5="OK",G6="OK"),"OK","ERROR")</f>
        <v>OK</v>
      </c>
      <c r="E5" t="str">
        <f>SUBSTITUTE(B5," ","")</f>
        <v>Pirre</v>
      </c>
      <c r="G5" t="str">
        <f>IF(AND(LEN(E5)&gt;1,LEN(E5)&lt;65),"OK","ERROR")</f>
        <v>OK</v>
      </c>
      <c r="H5" t="str">
        <f>MID($E5,H$1,1)</f>
        <v>P</v>
      </c>
      <c r="I5" t="str">
        <f t="shared" si="0"/>
        <v>i</v>
      </c>
      <c r="J5" t="str">
        <f t="shared" si="0"/>
        <v>r</v>
      </c>
      <c r="K5" t="str">
        <f t="shared" si="0"/>
        <v>r</v>
      </c>
      <c r="L5" t="str">
        <f t="shared" si="0"/>
        <v>e</v>
      </c>
      <c r="M5" t="str">
        <f t="shared" si="0"/>
        <v/>
      </c>
      <c r="N5" t="str">
        <f t="shared" si="0"/>
        <v/>
      </c>
      <c r="O5" t="str">
        <f t="shared" si="0"/>
        <v/>
      </c>
      <c r="P5" t="str">
        <f t="shared" si="0"/>
        <v/>
      </c>
      <c r="Q5" t="str">
        <f t="shared" si="0"/>
        <v/>
      </c>
      <c r="R5" t="str">
        <f t="shared" si="0"/>
        <v/>
      </c>
      <c r="S5" t="str">
        <f t="shared" si="0"/>
        <v/>
      </c>
      <c r="T5" t="str">
        <f t="shared" si="0"/>
        <v/>
      </c>
      <c r="U5" t="str">
        <f t="shared" si="0"/>
        <v/>
      </c>
      <c r="V5" t="str">
        <f t="shared" si="0"/>
        <v/>
      </c>
      <c r="W5" t="str">
        <f t="shared" si="0"/>
        <v/>
      </c>
      <c r="X5" t="str">
        <f t="shared" si="0"/>
        <v/>
      </c>
      <c r="Y5" t="str">
        <f t="shared" si="0"/>
        <v/>
      </c>
      <c r="Z5" t="str">
        <f t="shared" si="0"/>
        <v/>
      </c>
      <c r="AA5" t="str">
        <f t="shared" si="0"/>
        <v/>
      </c>
      <c r="AB5" t="str">
        <f t="shared" si="0"/>
        <v/>
      </c>
      <c r="AC5" t="str">
        <f t="shared" si="0"/>
        <v/>
      </c>
      <c r="AD5" t="str">
        <f t="shared" si="0"/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  <c r="AO5" t="str">
        <f t="shared" si="0"/>
        <v/>
      </c>
      <c r="AP5" t="str">
        <f t="shared" si="0"/>
        <v/>
      </c>
      <c r="AQ5" t="str">
        <f t="shared" si="0"/>
        <v/>
      </c>
      <c r="AR5" t="str">
        <f t="shared" si="0"/>
        <v/>
      </c>
      <c r="AS5" t="str">
        <f t="shared" si="0"/>
        <v/>
      </c>
      <c r="AT5" t="str">
        <f t="shared" si="0"/>
        <v/>
      </c>
      <c r="AU5" t="str">
        <f t="shared" si="0"/>
        <v/>
      </c>
      <c r="AV5" t="str">
        <f t="shared" si="0"/>
        <v/>
      </c>
      <c r="AW5" t="str">
        <f t="shared" si="0"/>
        <v/>
      </c>
      <c r="AX5" t="str">
        <f t="shared" si="0"/>
        <v/>
      </c>
      <c r="AY5" t="str">
        <f t="shared" si="0"/>
        <v/>
      </c>
      <c r="AZ5" t="str">
        <f t="shared" si="0"/>
        <v/>
      </c>
      <c r="BA5" t="str">
        <f t="shared" si="0"/>
        <v/>
      </c>
      <c r="BB5" t="str">
        <f t="shared" si="0"/>
        <v/>
      </c>
      <c r="BC5" t="str">
        <f t="shared" si="0"/>
        <v/>
      </c>
      <c r="BD5" t="str">
        <f t="shared" si="0"/>
        <v/>
      </c>
      <c r="BE5" t="str">
        <f t="shared" si="0"/>
        <v/>
      </c>
      <c r="BF5" t="str">
        <f t="shared" si="0"/>
        <v/>
      </c>
      <c r="BG5" t="str">
        <f t="shared" si="0"/>
        <v/>
      </c>
      <c r="BH5" t="str">
        <f t="shared" si="0"/>
        <v/>
      </c>
      <c r="BI5" t="str">
        <f t="shared" si="0"/>
        <v/>
      </c>
      <c r="BJ5" t="str">
        <f t="shared" si="0"/>
        <v/>
      </c>
      <c r="BK5" t="str">
        <f t="shared" si="0"/>
        <v/>
      </c>
      <c r="BL5" t="str">
        <f t="shared" si="0"/>
        <v/>
      </c>
      <c r="BM5" t="str">
        <f t="shared" si="0"/>
        <v/>
      </c>
      <c r="BN5" t="str">
        <f t="shared" si="0"/>
        <v/>
      </c>
      <c r="BO5" t="str">
        <f t="shared" si="0"/>
        <v/>
      </c>
      <c r="BP5" t="str">
        <f t="shared" si="0"/>
        <v/>
      </c>
      <c r="BQ5" t="str">
        <f t="shared" si="0"/>
        <v/>
      </c>
      <c r="BR5" t="str">
        <f t="shared" si="0"/>
        <v/>
      </c>
      <c r="BS5" t="str">
        <f t="shared" si="0"/>
        <v/>
      </c>
    </row>
    <row r="6" spans="1:71" ht="16.5" thickBot="1" x14ac:dyDescent="0.3">
      <c r="A6" s="33"/>
      <c r="B6" s="55"/>
      <c r="G6" t="str">
        <f>IF(COUNTIF(H6:BS6,"E")&gt;0,"ERROR","OK")</f>
        <v>OK</v>
      </c>
      <c r="H6" t="str">
        <f>IF(H5="","O",IF(ISERR(VLOOKUP(H5,Lists!$D$2:$D$60,1,FALSE)),"E","O"))</f>
        <v>O</v>
      </c>
      <c r="I6" t="str">
        <f>IF(I5="","O",IF(ISERR(VLOOKUP(I5,Lists!$D$2:$D$60,1,FALSE)),"E","O"))</f>
        <v>O</v>
      </c>
      <c r="J6" t="str">
        <f>IF(J5="","O",IF(ISERR(VLOOKUP(J5,Lists!$D$2:$D$60,1,FALSE)),"E","O"))</f>
        <v>O</v>
      </c>
      <c r="K6" t="str">
        <f>IF(K5="","O",IF(ISERR(VLOOKUP(K5,Lists!$D$2:$D$60,1,FALSE)),"E","O"))</f>
        <v>O</v>
      </c>
      <c r="L6" t="str">
        <f>IF(L5="","O",IF(ISERR(VLOOKUP(L5,Lists!$D$2:$D$60,1,FALSE)),"E","O"))</f>
        <v>O</v>
      </c>
      <c r="M6" t="str">
        <f>IF(M5="","O",IF(ISERR(VLOOKUP(M5,Lists!$D$2:$D$60,1,FALSE)),"E","O"))</f>
        <v>O</v>
      </c>
      <c r="N6" t="str">
        <f>IF(N5="","O",IF(ISERR(VLOOKUP(N5,Lists!$D$2:$D$60,1,FALSE)),"E","O"))</f>
        <v>O</v>
      </c>
      <c r="O6" t="str">
        <f>IF(O5="","O",IF(ISERR(VLOOKUP(O5,Lists!$D$2:$D$60,1,FALSE)),"E","O"))</f>
        <v>O</v>
      </c>
      <c r="P6" t="str">
        <f>IF(P5="","O",IF(ISERR(VLOOKUP(P5,Lists!$D$2:$D$60,1,FALSE)),"E","O"))</f>
        <v>O</v>
      </c>
      <c r="Q6" t="str">
        <f>IF(Q5="","O",IF(ISERR(VLOOKUP(Q5,Lists!$D$2:$D$60,1,FALSE)),"E","O"))</f>
        <v>O</v>
      </c>
      <c r="R6" t="str">
        <f>IF(R5="","O",IF(ISERR(VLOOKUP(R5,Lists!$D$2:$D$60,1,FALSE)),"E","O"))</f>
        <v>O</v>
      </c>
      <c r="S6" t="str">
        <f>IF(S5="","O",IF(ISERR(VLOOKUP(S5,Lists!$D$2:$D$60,1,FALSE)),"E","O"))</f>
        <v>O</v>
      </c>
      <c r="T6" t="str">
        <f>IF(T5="","O",IF(ISERR(VLOOKUP(T5,Lists!$D$2:$D$60,1,FALSE)),"E","O"))</f>
        <v>O</v>
      </c>
      <c r="U6" t="str">
        <f>IF(U5="","O",IF(ISERR(VLOOKUP(U5,Lists!$D$2:$D$60,1,FALSE)),"E","O"))</f>
        <v>O</v>
      </c>
      <c r="V6" t="str">
        <f>IF(V5="","O",IF(ISERR(VLOOKUP(V5,Lists!$D$2:$D$60,1,FALSE)),"E","O"))</f>
        <v>O</v>
      </c>
      <c r="W6" t="str">
        <f>IF(W5="","O",IF(ISERR(VLOOKUP(W5,Lists!$D$2:$D$60,1,FALSE)),"E","O"))</f>
        <v>O</v>
      </c>
      <c r="X6" t="str">
        <f>IF(X5="","O",IF(ISERR(VLOOKUP(X5,Lists!$D$2:$D$60,1,FALSE)),"E","O"))</f>
        <v>O</v>
      </c>
      <c r="Y6" t="str">
        <f>IF(Y5="","O",IF(ISERR(VLOOKUP(Y5,Lists!$D$2:$D$60,1,FALSE)),"E","O"))</f>
        <v>O</v>
      </c>
      <c r="Z6" t="str">
        <f>IF(Z5="","O",IF(ISERR(VLOOKUP(Z5,Lists!$D$2:$D$60,1,FALSE)),"E","O"))</f>
        <v>O</v>
      </c>
      <c r="AA6" t="str">
        <f>IF(AA5="","O",IF(ISERR(VLOOKUP(AA5,Lists!$D$2:$D$60,1,FALSE)),"E","O"))</f>
        <v>O</v>
      </c>
      <c r="AB6" t="str">
        <f>IF(AB5="","O",IF(ISERR(VLOOKUP(AB5,Lists!$D$2:$D$60,1,FALSE)),"E","O"))</f>
        <v>O</v>
      </c>
      <c r="AC6" t="str">
        <f>IF(AC5="","O",IF(ISERR(VLOOKUP(AC5,Lists!$D$2:$D$60,1,FALSE)),"E","O"))</f>
        <v>O</v>
      </c>
      <c r="AD6" t="str">
        <f>IF(AD5="","O",IF(ISERR(VLOOKUP(AD5,Lists!$D$2:$D$60,1,FALSE)),"E","O"))</f>
        <v>O</v>
      </c>
      <c r="AE6" t="str">
        <f>IF(AE5="","O",IF(ISERR(VLOOKUP(AE5,Lists!$D$2:$D$60,1,FALSE)),"E","O"))</f>
        <v>O</v>
      </c>
      <c r="AF6" t="str">
        <f>IF(AF5="","O",IF(ISERR(VLOOKUP(AF5,Lists!$D$2:$D$60,1,FALSE)),"E","O"))</f>
        <v>O</v>
      </c>
      <c r="AG6" t="str">
        <f>IF(AG5="","O",IF(ISERR(VLOOKUP(AG5,Lists!$D$2:$D$60,1,FALSE)),"E","O"))</f>
        <v>O</v>
      </c>
      <c r="AH6" t="str">
        <f>IF(AH5="","O",IF(ISERR(VLOOKUP(AH5,Lists!$D$2:$D$60,1,FALSE)),"E","O"))</f>
        <v>O</v>
      </c>
      <c r="AI6" t="str">
        <f>IF(AI5="","O",IF(ISERR(VLOOKUP(AI5,Lists!$D$2:$D$60,1,FALSE)),"E","O"))</f>
        <v>O</v>
      </c>
      <c r="AJ6" t="str">
        <f>IF(AJ5="","O",IF(ISERR(VLOOKUP(AJ5,Lists!$D$2:$D$60,1,FALSE)),"E","O"))</f>
        <v>O</v>
      </c>
      <c r="AK6" t="str">
        <f>IF(AK5="","O",IF(ISERR(VLOOKUP(AK5,Lists!$D$2:$D$60,1,FALSE)),"E","O"))</f>
        <v>O</v>
      </c>
      <c r="AL6" t="str">
        <f>IF(AL5="","O",IF(ISERR(VLOOKUP(AL5,Lists!$D$2:$D$60,1,FALSE)),"E","O"))</f>
        <v>O</v>
      </c>
      <c r="AM6" t="str">
        <f>IF(AM5="","O",IF(ISERR(VLOOKUP(AM5,Lists!$D$2:$D$60,1,FALSE)),"E","O"))</f>
        <v>O</v>
      </c>
      <c r="AN6" t="str">
        <f>IF(AN5="","O",IF(ISERR(VLOOKUP(AN5,Lists!$D$2:$D$60,1,FALSE)),"E","O"))</f>
        <v>O</v>
      </c>
      <c r="AO6" t="str">
        <f>IF(AO5="","O",IF(ISERR(VLOOKUP(AO5,Lists!$D$2:$D$60,1,FALSE)),"E","O"))</f>
        <v>O</v>
      </c>
      <c r="AP6" t="str">
        <f>IF(AP5="","O",IF(ISERR(VLOOKUP(AP5,Lists!$D$2:$D$60,1,FALSE)),"E","O"))</f>
        <v>O</v>
      </c>
      <c r="AQ6" t="str">
        <f>IF(AQ5="","O",IF(ISERR(VLOOKUP(AQ5,Lists!$D$2:$D$60,1,FALSE)),"E","O"))</f>
        <v>O</v>
      </c>
      <c r="AR6" t="str">
        <f>IF(AR5="","O",IF(ISERR(VLOOKUP(AR5,Lists!$D$2:$D$60,1,FALSE)),"E","O"))</f>
        <v>O</v>
      </c>
      <c r="AS6" t="str">
        <f>IF(AS5="","O",IF(ISERR(VLOOKUP(AS5,Lists!$D$2:$D$60,1,FALSE)),"E","O"))</f>
        <v>O</v>
      </c>
      <c r="AT6" t="str">
        <f>IF(AT5="","O",IF(ISERR(VLOOKUP(AT5,Lists!$D$2:$D$60,1,FALSE)),"E","O"))</f>
        <v>O</v>
      </c>
      <c r="AU6" t="str">
        <f>IF(AU5="","O",IF(ISERR(VLOOKUP(AU5,Lists!$D$2:$D$60,1,FALSE)),"E","O"))</f>
        <v>O</v>
      </c>
      <c r="AV6" t="str">
        <f>IF(AV5="","O",IF(ISERR(VLOOKUP(AV5,Lists!$D$2:$D$60,1,FALSE)),"E","O"))</f>
        <v>O</v>
      </c>
      <c r="AW6" t="str">
        <f>IF(AW5="","O",IF(ISERR(VLOOKUP(AW5,Lists!$D$2:$D$60,1,FALSE)),"E","O"))</f>
        <v>O</v>
      </c>
      <c r="AX6" t="str">
        <f>IF(AX5="","O",IF(ISERR(VLOOKUP(AX5,Lists!$D$2:$D$60,1,FALSE)),"E","O"))</f>
        <v>O</v>
      </c>
      <c r="AY6" t="str">
        <f>IF(AY5="","O",IF(ISERR(VLOOKUP(AY5,Lists!$D$2:$D$60,1,FALSE)),"E","O"))</f>
        <v>O</v>
      </c>
      <c r="AZ6" t="str">
        <f>IF(AZ5="","O",IF(ISERR(VLOOKUP(AZ5,Lists!$D$2:$D$60,1,FALSE)),"E","O"))</f>
        <v>O</v>
      </c>
      <c r="BA6" t="str">
        <f>IF(BA5="","O",IF(ISERR(VLOOKUP(BA5,Lists!$D$2:$D$60,1,FALSE)),"E","O"))</f>
        <v>O</v>
      </c>
      <c r="BB6" t="str">
        <f>IF(BB5="","O",IF(ISERR(VLOOKUP(BB5,Lists!$D$2:$D$60,1,FALSE)),"E","O"))</f>
        <v>O</v>
      </c>
      <c r="BC6" t="str">
        <f>IF(BC5="","O",IF(ISERR(VLOOKUP(BC5,Lists!$D$2:$D$60,1,FALSE)),"E","O"))</f>
        <v>O</v>
      </c>
      <c r="BD6" t="str">
        <f>IF(BD5="","O",IF(ISERR(VLOOKUP(BD5,Lists!$D$2:$D$60,1,FALSE)),"E","O"))</f>
        <v>O</v>
      </c>
      <c r="BE6" t="str">
        <f>IF(BE5="","O",IF(ISERR(VLOOKUP(BE5,Lists!$D$2:$D$60,1,FALSE)),"E","O"))</f>
        <v>O</v>
      </c>
      <c r="BF6" t="str">
        <f>IF(BF5="","O",IF(ISERR(VLOOKUP(BF5,Lists!$D$2:$D$60,1,FALSE)),"E","O"))</f>
        <v>O</v>
      </c>
      <c r="BG6" t="str">
        <f>IF(BG5="","O",IF(ISERR(VLOOKUP(BG5,Lists!$D$2:$D$60,1,FALSE)),"E","O"))</f>
        <v>O</v>
      </c>
      <c r="BH6" t="str">
        <f>IF(BH5="","O",IF(ISERR(VLOOKUP(BH5,Lists!$D$2:$D$60,1,FALSE)),"E","O"))</f>
        <v>O</v>
      </c>
      <c r="BI6" t="str">
        <f>IF(BI5="","O",IF(ISERR(VLOOKUP(BI5,Lists!$D$2:$D$60,1,FALSE)),"E","O"))</f>
        <v>O</v>
      </c>
      <c r="BJ6" t="str">
        <f>IF(BJ5="","O",IF(ISERR(VLOOKUP(BJ5,Lists!$D$2:$D$60,1,FALSE)),"E","O"))</f>
        <v>O</v>
      </c>
      <c r="BK6" t="str">
        <f>IF(BK5="","O",IF(ISERR(VLOOKUP(BK5,Lists!$D$2:$D$60,1,FALSE)),"E","O"))</f>
        <v>O</v>
      </c>
      <c r="BL6" t="str">
        <f>IF(BL5="","O",IF(ISERR(VLOOKUP(BL5,Lists!$D$2:$D$60,1,FALSE)),"E","O"))</f>
        <v>O</v>
      </c>
      <c r="BM6" t="str">
        <f>IF(BM5="","O",IF(ISERR(VLOOKUP(BM5,Lists!$D$2:$D$60,1,FALSE)),"E","O"))</f>
        <v>O</v>
      </c>
      <c r="BN6" t="str">
        <f>IF(BN5="","O",IF(ISERR(VLOOKUP(BN5,Lists!$D$2:$D$60,1,FALSE)),"E","O"))</f>
        <v>O</v>
      </c>
      <c r="BO6" t="str">
        <f>IF(BO5="","O",IF(ISERR(VLOOKUP(BO5,Lists!$D$2:$D$60,1,FALSE)),"E","O"))</f>
        <v>O</v>
      </c>
      <c r="BP6" t="str">
        <f>IF(BP5="","O",IF(ISERR(VLOOKUP(BP5,Lists!$D$2:$D$60,1,FALSE)),"E","O"))</f>
        <v>O</v>
      </c>
      <c r="BQ6" t="str">
        <f>IF(BQ5="","O",IF(ISERR(VLOOKUP(BQ5,Lists!$D$2:$D$60,1,FALSE)),"E","O"))</f>
        <v>O</v>
      </c>
      <c r="BR6" t="str">
        <f>IF(BR5="","O",IF(ISERR(VLOOKUP(BR5,Lists!$D$2:$D$60,1,FALSE)),"E","O"))</f>
        <v>O</v>
      </c>
      <c r="BS6" t="str">
        <f>IF(BS5="","O",IF(ISERR(VLOOKUP(BS5,Lists!$D$2:$D$60,1,FALSE)),"E","O"))</f>
        <v>O</v>
      </c>
    </row>
    <row r="7" spans="1:71" ht="16.5" thickBot="1" x14ac:dyDescent="0.3">
      <c r="A7" s="33" t="s">
        <v>459</v>
      </c>
      <c r="B7" s="50">
        <f>IF(YOUR_DATA!B7="","",YOUR_DATA!B7)</f>
        <v>21754</v>
      </c>
      <c r="C7" t="str">
        <f ca="1">IF(B7="","ERROR",D7)</f>
        <v>OK</v>
      </c>
      <c r="D7" t="str">
        <f ca="1">IF(INT(E7-18*365.25)&gt;B7,"OK","ERROR")</f>
        <v>OK</v>
      </c>
      <c r="E7" s="34">
        <f ca="1">TODAY()</f>
        <v>41698</v>
      </c>
    </row>
    <row r="8" spans="1:71" ht="16.5" thickBot="1" x14ac:dyDescent="0.3">
      <c r="A8" s="33"/>
      <c r="B8" s="55"/>
    </row>
    <row r="9" spans="1:71" ht="16.5" thickBot="1" x14ac:dyDescent="0.3">
      <c r="A9" s="33" t="s">
        <v>318</v>
      </c>
      <c r="B9" s="53" t="str">
        <f>IF(YOUR_DATA!B9="","",YOUR_DATA!B9)</f>
        <v>rue des hausseurs</v>
      </c>
      <c r="C9" t="str">
        <f>IF(B9="","ERROR",D9)</f>
        <v>OK</v>
      </c>
      <c r="D9" t="str">
        <f>IF(AND(G9="OK",G10="OK"),"OK","ERROR")</f>
        <v>OK</v>
      </c>
      <c r="E9" t="str">
        <f>SUBSTITUTE(B9," ","")</f>
        <v>ruedeshausseurs</v>
      </c>
      <c r="G9" t="str">
        <f>IF(AND(LEN(E9)&gt;1,LEN(E9)&lt;65),"OK","ERROR")</f>
        <v>OK</v>
      </c>
      <c r="H9" t="str">
        <f>MID($E9,H$1,1)</f>
        <v>r</v>
      </c>
      <c r="I9" t="str">
        <f t="shared" ref="I9:BS10" si="1">MID($E9,I$1,1)</f>
        <v>u</v>
      </c>
      <c r="J9" t="str">
        <f t="shared" si="1"/>
        <v>e</v>
      </c>
      <c r="K9" t="str">
        <f t="shared" si="1"/>
        <v>d</v>
      </c>
      <c r="L9" t="str">
        <f t="shared" si="1"/>
        <v>e</v>
      </c>
      <c r="M9" t="str">
        <f t="shared" si="1"/>
        <v>s</v>
      </c>
      <c r="N9" t="str">
        <f t="shared" si="1"/>
        <v>h</v>
      </c>
      <c r="O9" t="str">
        <f t="shared" si="1"/>
        <v>a</v>
      </c>
      <c r="P9" t="str">
        <f t="shared" si="1"/>
        <v>u</v>
      </c>
      <c r="Q9" t="str">
        <f t="shared" si="1"/>
        <v>s</v>
      </c>
      <c r="R9" t="str">
        <f t="shared" si="1"/>
        <v>s</v>
      </c>
      <c r="S9" t="str">
        <f t="shared" si="1"/>
        <v>e</v>
      </c>
      <c r="T9" t="str">
        <f t="shared" si="1"/>
        <v>u</v>
      </c>
      <c r="U9" t="str">
        <f t="shared" si="1"/>
        <v>r</v>
      </c>
      <c r="V9" t="str">
        <f t="shared" si="1"/>
        <v>s</v>
      </c>
      <c r="W9" t="str">
        <f t="shared" si="1"/>
        <v/>
      </c>
      <c r="X9" t="str">
        <f t="shared" si="1"/>
        <v/>
      </c>
      <c r="Y9" t="str">
        <f t="shared" si="1"/>
        <v/>
      </c>
      <c r="Z9" t="str">
        <f t="shared" si="1"/>
        <v/>
      </c>
      <c r="AA9" t="str">
        <f t="shared" si="1"/>
        <v/>
      </c>
      <c r="AB9" t="str">
        <f t="shared" si="1"/>
        <v/>
      </c>
      <c r="AC9" t="str">
        <f t="shared" si="1"/>
        <v/>
      </c>
      <c r="AD9" t="str">
        <f t="shared" si="1"/>
        <v/>
      </c>
      <c r="AE9" t="str">
        <f t="shared" si="1"/>
        <v/>
      </c>
      <c r="AF9" t="str">
        <f t="shared" si="1"/>
        <v/>
      </c>
      <c r="AG9" t="str">
        <f t="shared" si="1"/>
        <v/>
      </c>
      <c r="AH9" t="str">
        <f t="shared" si="1"/>
        <v/>
      </c>
      <c r="AI9" t="str">
        <f t="shared" si="1"/>
        <v/>
      </c>
      <c r="AJ9" t="str">
        <f t="shared" si="1"/>
        <v/>
      </c>
      <c r="AK9" t="str">
        <f t="shared" si="1"/>
        <v/>
      </c>
      <c r="AL9" t="str">
        <f t="shared" si="1"/>
        <v/>
      </c>
      <c r="AM9" t="str">
        <f t="shared" si="1"/>
        <v/>
      </c>
      <c r="AN9" t="str">
        <f t="shared" si="1"/>
        <v/>
      </c>
      <c r="AO9" t="str">
        <f t="shared" si="1"/>
        <v/>
      </c>
      <c r="AP9" t="str">
        <f t="shared" si="1"/>
        <v/>
      </c>
      <c r="AQ9" t="str">
        <f t="shared" si="1"/>
        <v/>
      </c>
      <c r="AR9" t="str">
        <f t="shared" si="1"/>
        <v/>
      </c>
      <c r="AS9" t="str">
        <f t="shared" si="1"/>
        <v/>
      </c>
      <c r="AT9" t="str">
        <f t="shared" si="1"/>
        <v/>
      </c>
      <c r="AU9" t="str">
        <f t="shared" si="1"/>
        <v/>
      </c>
      <c r="AV9" t="str">
        <f t="shared" si="1"/>
        <v/>
      </c>
      <c r="AW9" t="str">
        <f t="shared" si="1"/>
        <v/>
      </c>
      <c r="AX9" t="str">
        <f t="shared" si="1"/>
        <v/>
      </c>
      <c r="AY9" t="str">
        <f t="shared" si="1"/>
        <v/>
      </c>
      <c r="AZ9" t="str">
        <f t="shared" si="1"/>
        <v/>
      </c>
      <c r="BA9" t="str">
        <f t="shared" si="1"/>
        <v/>
      </c>
      <c r="BB9" t="str">
        <f t="shared" si="1"/>
        <v/>
      </c>
      <c r="BC9" t="str">
        <f t="shared" si="1"/>
        <v/>
      </c>
      <c r="BD9" t="str">
        <f t="shared" si="1"/>
        <v/>
      </c>
      <c r="BE9" t="str">
        <f t="shared" si="1"/>
        <v/>
      </c>
      <c r="BF9" t="str">
        <f t="shared" si="1"/>
        <v/>
      </c>
      <c r="BG9" t="str">
        <f t="shared" si="1"/>
        <v/>
      </c>
      <c r="BH9" t="str">
        <f t="shared" si="1"/>
        <v/>
      </c>
      <c r="BI9" t="str">
        <f t="shared" si="1"/>
        <v/>
      </c>
      <c r="BJ9" t="str">
        <f t="shared" si="1"/>
        <v/>
      </c>
      <c r="BK9" t="str">
        <f t="shared" si="1"/>
        <v/>
      </c>
      <c r="BL9" t="str">
        <f t="shared" si="1"/>
        <v/>
      </c>
      <c r="BM9" t="str">
        <f t="shared" si="1"/>
        <v/>
      </c>
      <c r="BN9" t="str">
        <f t="shared" si="1"/>
        <v/>
      </c>
      <c r="BO9" t="str">
        <f t="shared" si="1"/>
        <v/>
      </c>
      <c r="BP9" t="str">
        <f t="shared" si="1"/>
        <v/>
      </c>
      <c r="BQ9" t="str">
        <f t="shared" si="1"/>
        <v/>
      </c>
      <c r="BR9" t="str">
        <f t="shared" si="1"/>
        <v/>
      </c>
      <c r="BS9" t="str">
        <f t="shared" si="1"/>
        <v/>
      </c>
    </row>
    <row r="10" spans="1:71" ht="16.5" thickBot="1" x14ac:dyDescent="0.3">
      <c r="A10" s="33"/>
      <c r="B10" s="55"/>
      <c r="G10" t="str">
        <f>IF(COUNTIF(H10:BS10,"E")&gt;0,"ERROR","OK")</f>
        <v>OK</v>
      </c>
      <c r="H10" t="str">
        <f>IF(H9="","O",IF(ISERR(VLOOKUP(H9,Lists!$E$2:$E$60,1,FALSE)),"E","O"))</f>
        <v>O</v>
      </c>
      <c r="I10" t="str">
        <f>IF(I9="","O",IF(ISERR(VLOOKUP(I9,Lists!$E$2:$E$60,1,FALSE)),"E","O"))</f>
        <v>O</v>
      </c>
      <c r="J10" t="str">
        <f>IF(J9="","O",IF(ISERR(VLOOKUP(J9,Lists!$E$2:$E$60,1,FALSE)),"E","O"))</f>
        <v>O</v>
      </c>
      <c r="K10" t="str">
        <f>IF(K9="","O",IF(ISERR(VLOOKUP(K9,Lists!$E$2:$E$60,1,FALSE)),"E","O"))</f>
        <v>O</v>
      </c>
      <c r="L10" t="str">
        <f>IF(L9="","O",IF(ISERR(VLOOKUP(L9,Lists!$E$2:$E$60,1,FALSE)),"E","O"))</f>
        <v>O</v>
      </c>
      <c r="M10" t="str">
        <f>IF(M9="","O",IF(ISERR(VLOOKUP(M9,Lists!$E$2:$E$60,1,FALSE)),"E","O"))</f>
        <v>O</v>
      </c>
      <c r="N10" t="str">
        <f>IF(N9="","O",IF(ISERR(VLOOKUP(N9,Lists!$E$2:$E$60,1,FALSE)),"E","O"))</f>
        <v>O</v>
      </c>
      <c r="O10" t="str">
        <f>IF(O9="","O",IF(ISERR(VLOOKUP(O9,Lists!$E$2:$E$60,1,FALSE)),"E","O"))</f>
        <v>O</v>
      </c>
      <c r="P10" t="str">
        <f>IF(P9="","O",IF(ISERR(VLOOKUP(P9,Lists!$E$2:$E$60,1,FALSE)),"E","O"))</f>
        <v>O</v>
      </c>
      <c r="Q10" t="str">
        <f>IF(Q9="","O",IF(ISERR(VLOOKUP(Q9,Lists!$E$2:$E$60,1,FALSE)),"E","O"))</f>
        <v>O</v>
      </c>
      <c r="R10" t="str">
        <f>IF(R9="","O",IF(ISERR(VLOOKUP(R9,Lists!$E$2:$E$60,1,FALSE)),"E","O"))</f>
        <v>O</v>
      </c>
      <c r="S10" t="str">
        <f>IF(S9="","O",IF(ISERR(VLOOKUP(S9,Lists!$E$2:$E$60,1,FALSE)),"E","O"))</f>
        <v>O</v>
      </c>
      <c r="T10" t="str">
        <f>IF(T9="","O",IF(ISERR(VLOOKUP(T9,Lists!$E$2:$E$60,1,FALSE)),"E","O"))</f>
        <v>O</v>
      </c>
      <c r="U10" t="str">
        <f>IF(U9="","O",IF(ISERR(VLOOKUP(U9,Lists!$E$2:$E$60,1,FALSE)),"E","O"))</f>
        <v>O</v>
      </c>
      <c r="V10" t="str">
        <f>IF(V9="","O",IF(ISERR(VLOOKUP(V9,Lists!$E$2:$E$60,1,FALSE)),"E","O"))</f>
        <v>O</v>
      </c>
      <c r="W10" t="str">
        <f>IF(W9="","O",IF(ISERR(VLOOKUP(W9,Lists!$E$2:$E$60,1,FALSE)),"E","O"))</f>
        <v>O</v>
      </c>
      <c r="X10" t="str">
        <f>IF(X9="","O",IF(ISERR(VLOOKUP(X9,Lists!$E$2:$E$60,1,FALSE)),"E","O"))</f>
        <v>O</v>
      </c>
      <c r="Y10" t="str">
        <f>IF(Y9="","O",IF(ISERR(VLOOKUP(Y9,Lists!$E$2:$E$60,1,FALSE)),"E","O"))</f>
        <v>O</v>
      </c>
      <c r="Z10" t="str">
        <f>IF(Z9="","O",IF(ISERR(VLOOKUP(Z9,Lists!$E$2:$E$60,1,FALSE)),"E","O"))</f>
        <v>O</v>
      </c>
      <c r="AA10" t="str">
        <f>IF(AA9="","O",IF(ISERR(VLOOKUP(AA9,Lists!$E$2:$E$60,1,FALSE)),"E","O"))</f>
        <v>O</v>
      </c>
      <c r="AB10" t="str">
        <f>IF(AB9="","O",IF(ISERR(VLOOKUP(AB9,Lists!$E$2:$E$60,1,FALSE)),"E","O"))</f>
        <v>O</v>
      </c>
      <c r="AC10" t="str">
        <f>IF(AC9="","O",IF(ISERR(VLOOKUP(AC9,Lists!$E$2:$E$60,1,FALSE)),"E","O"))</f>
        <v>O</v>
      </c>
      <c r="AD10" t="str">
        <f>IF(AD9="","O",IF(ISERR(VLOOKUP(AD9,Lists!$E$2:$E$60,1,FALSE)),"E","O"))</f>
        <v>O</v>
      </c>
      <c r="AE10" t="str">
        <f>IF(AE9="","O",IF(ISERR(VLOOKUP(AE9,Lists!$E$2:$E$60,1,FALSE)),"E","O"))</f>
        <v>O</v>
      </c>
      <c r="AF10" t="str">
        <f>IF(AF9="","O",IF(ISERR(VLOOKUP(AF9,Lists!$E$2:$E$60,1,FALSE)),"E","O"))</f>
        <v>O</v>
      </c>
      <c r="AG10" t="str">
        <f>IF(AG9="","O",IF(ISERR(VLOOKUP(AG9,Lists!$E$2:$E$60,1,FALSE)),"E","O"))</f>
        <v>O</v>
      </c>
      <c r="AH10" t="str">
        <f>IF(AH9="","O",IF(ISERR(VLOOKUP(AH9,Lists!$E$2:$E$60,1,FALSE)),"E","O"))</f>
        <v>O</v>
      </c>
      <c r="AI10" t="str">
        <f>IF(AI9="","O",IF(ISERR(VLOOKUP(AI9,Lists!$E$2:$E$60,1,FALSE)),"E","O"))</f>
        <v>O</v>
      </c>
      <c r="AJ10" t="str">
        <f>IF(AJ9="","O",IF(ISERR(VLOOKUP(AJ9,Lists!$E$2:$E$60,1,FALSE)),"E","O"))</f>
        <v>O</v>
      </c>
      <c r="AK10" t="str">
        <f>IF(AK9="","O",IF(ISERR(VLOOKUP(AK9,Lists!$E$2:$E$60,1,FALSE)),"E","O"))</f>
        <v>O</v>
      </c>
      <c r="AL10" t="str">
        <f>IF(AL9="","O",IF(ISERR(VLOOKUP(AL9,Lists!$E$2:$E$60,1,FALSE)),"E","O"))</f>
        <v>O</v>
      </c>
      <c r="AM10" t="str">
        <f>IF(AM9="","O",IF(ISERR(VLOOKUP(AM9,Lists!$E$2:$E$60,1,FALSE)),"E","O"))</f>
        <v>O</v>
      </c>
      <c r="AN10" t="str">
        <f>IF(AN9="","O",IF(ISERR(VLOOKUP(AN9,Lists!$E$2:$E$60,1,FALSE)),"E","O"))</f>
        <v>O</v>
      </c>
      <c r="AO10" t="str">
        <f>IF(AO9="","O",IF(ISERR(VLOOKUP(AO9,Lists!$E$2:$E$60,1,FALSE)),"E","O"))</f>
        <v>O</v>
      </c>
      <c r="AP10" t="str">
        <f>IF(AP9="","O",IF(ISERR(VLOOKUP(AP9,Lists!$E$2:$E$60,1,FALSE)),"E","O"))</f>
        <v>O</v>
      </c>
      <c r="AQ10" t="str">
        <f>IF(AQ9="","O",IF(ISERR(VLOOKUP(AQ9,Lists!$E$2:$E$60,1,FALSE)),"E","O"))</f>
        <v>O</v>
      </c>
      <c r="AR10" t="str">
        <f>IF(AR9="","O",IF(ISERR(VLOOKUP(AR9,Lists!$E$2:$E$60,1,FALSE)),"E","O"))</f>
        <v>O</v>
      </c>
      <c r="AS10" t="str">
        <f>IF(AS9="","O",IF(ISERR(VLOOKUP(AS9,Lists!$E$2:$E$60,1,FALSE)),"E","O"))</f>
        <v>O</v>
      </c>
      <c r="AT10" t="str">
        <f>IF(AT9="","O",IF(ISERR(VLOOKUP(AT9,Lists!$E$2:$E$60,1,FALSE)),"E","O"))</f>
        <v>O</v>
      </c>
      <c r="AU10" t="str">
        <f>IF(AU9="","O",IF(ISERR(VLOOKUP(AU9,Lists!$E$2:$E$60,1,FALSE)),"E","O"))</f>
        <v>O</v>
      </c>
      <c r="AV10" t="str">
        <f>IF(AV9="","O",IF(ISERR(VLOOKUP(AV9,Lists!$E$2:$E$60,1,FALSE)),"E","O"))</f>
        <v>O</v>
      </c>
      <c r="AW10" t="str">
        <f>IF(AW9="","O",IF(ISERR(VLOOKUP(AW9,Lists!$E$2:$E$60,1,FALSE)),"E","O"))</f>
        <v>O</v>
      </c>
      <c r="AX10" t="str">
        <f>IF(AX9="","O",IF(ISERR(VLOOKUP(AX9,Lists!$E$2:$E$60,1,FALSE)),"E","O"))</f>
        <v>O</v>
      </c>
      <c r="AY10" t="str">
        <f>IF(AY9="","O",IF(ISERR(VLOOKUP(AY9,Lists!$E$2:$E$60,1,FALSE)),"E","O"))</f>
        <v>O</v>
      </c>
      <c r="AZ10" t="str">
        <f>IF(AZ9="","O",IF(ISERR(VLOOKUP(AZ9,Lists!$E$2:$E$60,1,FALSE)),"E","O"))</f>
        <v>O</v>
      </c>
      <c r="BA10" t="str">
        <f>IF(BA9="","O",IF(ISERR(VLOOKUP(BA9,Lists!$E$2:$E$60,1,FALSE)),"E","O"))</f>
        <v>O</v>
      </c>
      <c r="BB10" t="str">
        <f>IF(BB9="","O",IF(ISERR(VLOOKUP(BB9,Lists!$E$2:$E$60,1,FALSE)),"E","O"))</f>
        <v>O</v>
      </c>
      <c r="BC10" t="str">
        <f>IF(BC9="","O",IF(ISERR(VLOOKUP(BC9,Lists!$E$2:$E$60,1,FALSE)),"E","O"))</f>
        <v>O</v>
      </c>
      <c r="BD10" t="str">
        <f>IF(BD9="","O",IF(ISERR(VLOOKUP(BD9,Lists!$E$2:$E$60,1,FALSE)),"E","O"))</f>
        <v>O</v>
      </c>
      <c r="BE10" t="str">
        <f>IF(BE9="","O",IF(ISERR(VLOOKUP(BE9,Lists!$E$2:$E$60,1,FALSE)),"E","O"))</f>
        <v>O</v>
      </c>
      <c r="BF10" t="str">
        <f>IF(BF9="","O",IF(ISERR(VLOOKUP(BF9,Lists!$E$2:$E$60,1,FALSE)),"E","O"))</f>
        <v>O</v>
      </c>
      <c r="BG10" t="str">
        <f>IF(BG9="","O",IF(ISERR(VLOOKUP(BG9,Lists!$E$2:$E$60,1,FALSE)),"E","O"))</f>
        <v>O</v>
      </c>
      <c r="BH10" t="str">
        <f>IF(BH9="","O",IF(ISERR(VLOOKUP(BH9,Lists!$E$2:$E$60,1,FALSE)),"E","O"))</f>
        <v>O</v>
      </c>
      <c r="BI10" t="str">
        <f>IF(BI9="","O",IF(ISERR(VLOOKUP(BI9,Lists!$E$2:$E$60,1,FALSE)),"E","O"))</f>
        <v>O</v>
      </c>
      <c r="BJ10" t="str">
        <f>IF(BJ9="","O",IF(ISERR(VLOOKUP(BJ9,Lists!$E$2:$E$60,1,FALSE)),"E","O"))</f>
        <v>O</v>
      </c>
      <c r="BK10" t="str">
        <f>IF(BK9="","O",IF(ISERR(VLOOKUP(BK9,Lists!$E$2:$E$60,1,FALSE)),"E","O"))</f>
        <v>O</v>
      </c>
      <c r="BL10" t="str">
        <f>IF(BL9="","O",IF(ISERR(VLOOKUP(BL9,Lists!$E$2:$E$60,1,FALSE)),"E","O"))</f>
        <v>O</v>
      </c>
      <c r="BM10" t="str">
        <f>IF(BM9="","O",IF(ISERR(VLOOKUP(BM9,Lists!$E$2:$E$60,1,FALSE)),"E","O"))</f>
        <v>O</v>
      </c>
      <c r="BN10" t="str">
        <f>IF(BN9="","O",IF(ISERR(VLOOKUP(BN9,Lists!$E$2:$E$60,1,FALSE)),"E","O"))</f>
        <v>O</v>
      </c>
      <c r="BO10" t="str">
        <f>IF(BO9="","O",IF(ISERR(VLOOKUP(BO9,Lists!$E$2:$E$60,1,FALSE)),"E","O"))</f>
        <v>O</v>
      </c>
      <c r="BP10" t="str">
        <f>IF(BP9="","O",IF(ISERR(VLOOKUP(BP9,Lists!$E$2:$E$60,1,FALSE)),"E","O"))</f>
        <v>O</v>
      </c>
      <c r="BQ10" t="str">
        <f>IF(BQ9="","O",IF(ISERR(VLOOKUP(BQ9,Lists!$E$2:$E$60,1,FALSE)),"E","O"))</f>
        <v>O</v>
      </c>
      <c r="BR10" t="str">
        <f>IF(BR9="","O",IF(ISERR(VLOOKUP(BR9,Lists!$E$2:$E$60,1,FALSE)),"E","O"))</f>
        <v>O</v>
      </c>
      <c r="BS10" t="str">
        <f>IF(BS9="","O",IF(ISERR(VLOOKUP(BS9,Lists!$E$2:$E$60,1,FALSE)),"E","O"))</f>
        <v>O</v>
      </c>
    </row>
    <row r="11" spans="1:71" ht="16.5" thickBot="1" x14ac:dyDescent="0.3">
      <c r="A11" s="33" t="s">
        <v>460</v>
      </c>
      <c r="B11" s="53" t="str">
        <f>IF(YOUR_DATA!B11="","",YOUR_DATA!B11)</f>
        <v>10/b</v>
      </c>
      <c r="C11" t="str">
        <f>IF(B11="","ERROR",D11)</f>
        <v>OK</v>
      </c>
      <c r="D11" t="str">
        <f>IF(AND(G11="OK",G12="OK"),"OK","ERROR")</f>
        <v>OK</v>
      </c>
      <c r="E11" t="str">
        <f>SUBSTITUTE(B11," ","")</f>
        <v>10/b</v>
      </c>
      <c r="G11" t="str">
        <f>IF(AND(LEN(E11)&gt;1,LEN(E11)&lt;65),"OK","ERROR")</f>
        <v>OK</v>
      </c>
      <c r="H11" t="str">
        <f>MID($E11,H$1,1)</f>
        <v>1</v>
      </c>
      <c r="I11" t="str">
        <f t="shared" ref="I11:BS12" si="2">MID($E11,I$1,1)</f>
        <v>0</v>
      </c>
      <c r="J11" t="str">
        <f t="shared" si="2"/>
        <v>/</v>
      </c>
      <c r="K11" t="str">
        <f t="shared" si="2"/>
        <v>b</v>
      </c>
      <c r="L11" t="str">
        <f t="shared" si="2"/>
        <v/>
      </c>
      <c r="M11" t="str">
        <f t="shared" si="2"/>
        <v/>
      </c>
      <c r="N11" t="str">
        <f t="shared" si="2"/>
        <v/>
      </c>
      <c r="O11" t="str">
        <f t="shared" si="2"/>
        <v/>
      </c>
      <c r="P11" t="str">
        <f t="shared" si="2"/>
        <v/>
      </c>
      <c r="Q11" t="str">
        <f t="shared" si="2"/>
        <v/>
      </c>
      <c r="R11" t="str">
        <f t="shared" si="2"/>
        <v/>
      </c>
      <c r="S11" t="str">
        <f t="shared" si="2"/>
        <v/>
      </c>
      <c r="T11" t="str">
        <f t="shared" si="2"/>
        <v/>
      </c>
      <c r="U11" t="str">
        <f t="shared" si="2"/>
        <v/>
      </c>
      <c r="V11" t="str">
        <f t="shared" si="2"/>
        <v/>
      </c>
      <c r="W11" t="str">
        <f t="shared" si="2"/>
        <v/>
      </c>
      <c r="X11" t="str">
        <f t="shared" si="2"/>
        <v/>
      </c>
      <c r="Y11" t="str">
        <f t="shared" si="2"/>
        <v/>
      </c>
      <c r="Z11" t="str">
        <f t="shared" si="2"/>
        <v/>
      </c>
      <c r="AA11" t="str">
        <f t="shared" si="2"/>
        <v/>
      </c>
      <c r="AB11" t="str">
        <f t="shared" si="2"/>
        <v/>
      </c>
      <c r="AC11" t="str">
        <f t="shared" si="2"/>
        <v/>
      </c>
      <c r="AD11" t="str">
        <f t="shared" si="2"/>
        <v/>
      </c>
      <c r="AE11" t="str">
        <f t="shared" si="2"/>
        <v/>
      </c>
      <c r="AF11" t="str">
        <f t="shared" si="2"/>
        <v/>
      </c>
      <c r="AG11" t="str">
        <f t="shared" si="2"/>
        <v/>
      </c>
      <c r="AH11" t="str">
        <f t="shared" si="2"/>
        <v/>
      </c>
      <c r="AI11" t="str">
        <f t="shared" si="2"/>
        <v/>
      </c>
      <c r="AJ11" t="str">
        <f t="shared" si="2"/>
        <v/>
      </c>
      <c r="AK11" t="str">
        <f t="shared" si="2"/>
        <v/>
      </c>
      <c r="AL11" t="str">
        <f t="shared" si="2"/>
        <v/>
      </c>
      <c r="AM11" t="str">
        <f t="shared" si="2"/>
        <v/>
      </c>
      <c r="AN11" t="str">
        <f t="shared" si="2"/>
        <v/>
      </c>
      <c r="AO11" t="str">
        <f t="shared" si="2"/>
        <v/>
      </c>
      <c r="AP11" t="str">
        <f t="shared" si="2"/>
        <v/>
      </c>
      <c r="AQ11" t="str">
        <f t="shared" si="2"/>
        <v/>
      </c>
      <c r="AR11" t="str">
        <f t="shared" si="2"/>
        <v/>
      </c>
      <c r="AS11" t="str">
        <f t="shared" si="2"/>
        <v/>
      </c>
      <c r="AT11" t="str">
        <f t="shared" si="2"/>
        <v/>
      </c>
      <c r="AU11" t="str">
        <f t="shared" si="2"/>
        <v/>
      </c>
      <c r="AV11" t="str">
        <f t="shared" si="2"/>
        <v/>
      </c>
      <c r="AW11" t="str">
        <f t="shared" si="2"/>
        <v/>
      </c>
      <c r="AX11" t="str">
        <f t="shared" si="2"/>
        <v/>
      </c>
      <c r="AY11" t="str">
        <f t="shared" si="2"/>
        <v/>
      </c>
      <c r="AZ11" t="str">
        <f t="shared" si="2"/>
        <v/>
      </c>
      <c r="BA11" t="str">
        <f t="shared" si="2"/>
        <v/>
      </c>
      <c r="BB11" t="str">
        <f t="shared" si="2"/>
        <v/>
      </c>
      <c r="BC11" t="str">
        <f t="shared" si="2"/>
        <v/>
      </c>
      <c r="BD11" t="str">
        <f t="shared" si="2"/>
        <v/>
      </c>
      <c r="BE11" t="str">
        <f t="shared" si="2"/>
        <v/>
      </c>
      <c r="BF11" t="str">
        <f t="shared" si="2"/>
        <v/>
      </c>
      <c r="BG11" t="str">
        <f t="shared" si="2"/>
        <v/>
      </c>
      <c r="BH11" t="str">
        <f t="shared" si="2"/>
        <v/>
      </c>
      <c r="BI11" t="str">
        <f t="shared" si="2"/>
        <v/>
      </c>
      <c r="BJ11" t="str">
        <f t="shared" si="2"/>
        <v/>
      </c>
      <c r="BK11" t="str">
        <f t="shared" si="2"/>
        <v/>
      </c>
      <c r="BL11" t="str">
        <f t="shared" si="2"/>
        <v/>
      </c>
      <c r="BM11" t="str">
        <f t="shared" si="2"/>
        <v/>
      </c>
      <c r="BN11" t="str">
        <f t="shared" si="2"/>
        <v/>
      </c>
      <c r="BO11" t="str">
        <f t="shared" si="2"/>
        <v/>
      </c>
      <c r="BP11" t="str">
        <f t="shared" si="2"/>
        <v/>
      </c>
      <c r="BQ11" t="str">
        <f t="shared" si="2"/>
        <v/>
      </c>
      <c r="BR11" t="str">
        <f t="shared" si="2"/>
        <v/>
      </c>
      <c r="BS11" t="str">
        <f t="shared" si="2"/>
        <v/>
      </c>
    </row>
    <row r="12" spans="1:71" ht="16.5" thickBot="1" x14ac:dyDescent="0.3">
      <c r="A12" s="33"/>
      <c r="B12" s="55"/>
      <c r="G12" t="str">
        <f>IF(COUNTIF(H12:BS12,"E")&gt;0,"ERROR","OK")</f>
        <v>OK</v>
      </c>
      <c r="H12" t="str">
        <f>IF(H11="","O",IF(ISERR(VLOOKUP(H11,Lists!$F$2:$F$60,1,FALSE)),"E","O"))</f>
        <v>O</v>
      </c>
      <c r="I12" t="str">
        <f>IF(I11="","O",IF(ISERR(VLOOKUP(I11,Lists!$F$2:$F$60,1,FALSE)),"E","O"))</f>
        <v>O</v>
      </c>
      <c r="J12" t="str">
        <f>IF(J11="","O",IF(ISERR(VLOOKUP(J11,Lists!$F$2:$F$60,1,FALSE)),"E","O"))</f>
        <v>O</v>
      </c>
      <c r="K12" t="str">
        <f>IF(K11="","O",IF(ISERR(VLOOKUP(K11,Lists!$F$2:$F$60,1,FALSE)),"E","O"))</f>
        <v>O</v>
      </c>
      <c r="L12" t="str">
        <f>IF(L11="","O",IF(ISERR(VLOOKUP(L11,Lists!$F$2:$F$60,1,FALSE)),"E","O"))</f>
        <v>O</v>
      </c>
      <c r="M12" t="str">
        <f>IF(M11="","O",IF(ISERR(VLOOKUP(M11,Lists!$F$2:$F$60,1,FALSE)),"E","O"))</f>
        <v>O</v>
      </c>
      <c r="N12" t="str">
        <f>IF(N11="","O",IF(ISERR(VLOOKUP(N11,Lists!$F$2:$F$60,1,FALSE)),"E","O"))</f>
        <v>O</v>
      </c>
      <c r="O12" t="str">
        <f>IF(O11="","O",IF(ISERR(VLOOKUP(O11,Lists!$F$2:$F$60,1,FALSE)),"E","O"))</f>
        <v>O</v>
      </c>
      <c r="P12" t="str">
        <f>IF(P11="","O",IF(ISERR(VLOOKUP(P11,Lists!$F$2:$F$60,1,FALSE)),"E","O"))</f>
        <v>O</v>
      </c>
      <c r="Q12" t="str">
        <f>IF(Q11="","O",IF(ISERR(VLOOKUP(Q11,Lists!$F$2:$F$60,1,FALSE)),"E","O"))</f>
        <v>O</v>
      </c>
      <c r="R12" t="str">
        <f>IF(R11="","O",IF(ISERR(VLOOKUP(R11,Lists!$F$2:$F$60,1,FALSE)),"E","O"))</f>
        <v>O</v>
      </c>
      <c r="S12" t="str">
        <f>IF(S11="","O",IF(ISERR(VLOOKUP(S11,Lists!$F$2:$F$60,1,FALSE)),"E","O"))</f>
        <v>O</v>
      </c>
      <c r="T12" t="str">
        <f>IF(T11="","O",IF(ISERR(VLOOKUP(T11,Lists!$F$2:$F$60,1,FALSE)),"E","O"))</f>
        <v>O</v>
      </c>
      <c r="U12" t="str">
        <f>IF(U11="","O",IF(ISERR(VLOOKUP(U11,Lists!$F$2:$F$60,1,FALSE)),"E","O"))</f>
        <v>O</v>
      </c>
      <c r="V12" t="str">
        <f>IF(V11="","O",IF(ISERR(VLOOKUP(V11,Lists!$F$2:$F$60,1,FALSE)),"E","O"))</f>
        <v>O</v>
      </c>
      <c r="W12" t="str">
        <f>IF(W11="","O",IF(ISERR(VLOOKUP(W11,Lists!$F$2:$F$60,1,FALSE)),"E","O"))</f>
        <v>O</v>
      </c>
      <c r="X12" t="str">
        <f>IF(X11="","O",IF(ISERR(VLOOKUP(X11,Lists!$F$2:$F$60,1,FALSE)),"E","O"))</f>
        <v>O</v>
      </c>
      <c r="Y12" t="str">
        <f>IF(Y11="","O",IF(ISERR(VLOOKUP(Y11,Lists!$F$2:$F$60,1,FALSE)),"E","O"))</f>
        <v>O</v>
      </c>
      <c r="Z12" t="str">
        <f>IF(Z11="","O",IF(ISERR(VLOOKUP(Z11,Lists!$F$2:$F$60,1,FALSE)),"E","O"))</f>
        <v>O</v>
      </c>
      <c r="AA12" t="str">
        <f>IF(AA11="","O",IF(ISERR(VLOOKUP(AA11,Lists!$F$2:$F$60,1,FALSE)),"E","O"))</f>
        <v>O</v>
      </c>
      <c r="AB12" t="str">
        <f>IF(AB11="","O",IF(ISERR(VLOOKUP(AB11,Lists!$F$2:$F$60,1,FALSE)),"E","O"))</f>
        <v>O</v>
      </c>
      <c r="AC12" t="str">
        <f>IF(AC11="","O",IF(ISERR(VLOOKUP(AC11,Lists!$F$2:$F$60,1,FALSE)),"E","O"))</f>
        <v>O</v>
      </c>
      <c r="AD12" t="str">
        <f>IF(AD11="","O",IF(ISERR(VLOOKUP(AD11,Lists!$F$2:$F$60,1,FALSE)),"E","O"))</f>
        <v>O</v>
      </c>
      <c r="AE12" t="str">
        <f>IF(AE11="","O",IF(ISERR(VLOOKUP(AE11,Lists!$F$2:$F$60,1,FALSE)),"E","O"))</f>
        <v>O</v>
      </c>
      <c r="AF12" t="str">
        <f>IF(AF11="","O",IF(ISERR(VLOOKUP(AF11,Lists!$F$2:$F$60,1,FALSE)),"E","O"))</f>
        <v>O</v>
      </c>
      <c r="AG12" t="str">
        <f>IF(AG11="","O",IF(ISERR(VLOOKUP(AG11,Lists!$F$2:$F$60,1,FALSE)),"E","O"))</f>
        <v>O</v>
      </c>
      <c r="AH12" t="str">
        <f>IF(AH11="","O",IF(ISERR(VLOOKUP(AH11,Lists!$F$2:$F$60,1,FALSE)),"E","O"))</f>
        <v>O</v>
      </c>
      <c r="AI12" t="str">
        <f>IF(AI11="","O",IF(ISERR(VLOOKUP(AI11,Lists!$F$2:$F$60,1,FALSE)),"E","O"))</f>
        <v>O</v>
      </c>
      <c r="AJ12" t="str">
        <f>IF(AJ11="","O",IF(ISERR(VLOOKUP(AJ11,Lists!$F$2:$F$60,1,FALSE)),"E","O"))</f>
        <v>O</v>
      </c>
      <c r="AK12" t="str">
        <f>IF(AK11="","O",IF(ISERR(VLOOKUP(AK11,Lists!$F$2:$F$60,1,FALSE)),"E","O"))</f>
        <v>O</v>
      </c>
      <c r="AL12" t="str">
        <f>IF(AL11="","O",IF(ISERR(VLOOKUP(AL11,Lists!$F$2:$F$60,1,FALSE)),"E","O"))</f>
        <v>O</v>
      </c>
      <c r="AM12" t="str">
        <f>IF(AM11="","O",IF(ISERR(VLOOKUP(AM11,Lists!$F$2:$F$60,1,FALSE)),"E","O"))</f>
        <v>O</v>
      </c>
      <c r="AN12" t="str">
        <f>IF(AN11="","O",IF(ISERR(VLOOKUP(AN11,Lists!$F$2:$F$60,1,FALSE)),"E","O"))</f>
        <v>O</v>
      </c>
      <c r="AO12" t="str">
        <f>IF(AO11="","O",IF(ISERR(VLOOKUP(AO11,Lists!$F$2:$F$60,1,FALSE)),"E","O"))</f>
        <v>O</v>
      </c>
      <c r="AP12" t="str">
        <f>IF(AP11="","O",IF(ISERR(VLOOKUP(AP11,Lists!$F$2:$F$60,1,FALSE)),"E","O"))</f>
        <v>O</v>
      </c>
      <c r="AQ12" t="str">
        <f>IF(AQ11="","O",IF(ISERR(VLOOKUP(AQ11,Lists!$F$2:$F$60,1,FALSE)),"E","O"))</f>
        <v>O</v>
      </c>
      <c r="AR12" t="str">
        <f>IF(AR11="","O",IF(ISERR(VLOOKUP(AR11,Lists!$F$2:$F$60,1,FALSE)),"E","O"))</f>
        <v>O</v>
      </c>
      <c r="AS12" t="str">
        <f>IF(AS11="","O",IF(ISERR(VLOOKUP(AS11,Lists!$F$2:$F$60,1,FALSE)),"E","O"))</f>
        <v>O</v>
      </c>
      <c r="AT12" t="str">
        <f>IF(AT11="","O",IF(ISERR(VLOOKUP(AT11,Lists!$F$2:$F$60,1,FALSE)),"E","O"))</f>
        <v>O</v>
      </c>
      <c r="AU12" t="str">
        <f>IF(AU11="","O",IF(ISERR(VLOOKUP(AU11,Lists!$F$2:$F$60,1,FALSE)),"E","O"))</f>
        <v>O</v>
      </c>
      <c r="AV12" t="str">
        <f>IF(AV11="","O",IF(ISERR(VLOOKUP(AV11,Lists!$F$2:$F$60,1,FALSE)),"E","O"))</f>
        <v>O</v>
      </c>
      <c r="AW12" t="str">
        <f>IF(AW11="","O",IF(ISERR(VLOOKUP(AW11,Lists!$F$2:$F$60,1,FALSE)),"E","O"))</f>
        <v>O</v>
      </c>
      <c r="AX12" t="str">
        <f>IF(AX11="","O",IF(ISERR(VLOOKUP(AX11,Lists!$F$2:$F$60,1,FALSE)),"E","O"))</f>
        <v>O</v>
      </c>
      <c r="AY12" t="str">
        <f>IF(AY11="","O",IF(ISERR(VLOOKUP(AY11,Lists!$F$2:$F$60,1,FALSE)),"E","O"))</f>
        <v>O</v>
      </c>
      <c r="AZ12" t="str">
        <f>IF(AZ11="","O",IF(ISERR(VLOOKUP(AZ11,Lists!$F$2:$F$60,1,FALSE)),"E","O"))</f>
        <v>O</v>
      </c>
      <c r="BA12" t="str">
        <f>IF(BA11="","O",IF(ISERR(VLOOKUP(BA11,Lists!$F$2:$F$60,1,FALSE)),"E","O"))</f>
        <v>O</v>
      </c>
      <c r="BB12" t="str">
        <f>IF(BB11="","O",IF(ISERR(VLOOKUP(BB11,Lists!$F$2:$F$60,1,FALSE)),"E","O"))</f>
        <v>O</v>
      </c>
      <c r="BC12" t="str">
        <f>IF(BC11="","O",IF(ISERR(VLOOKUP(BC11,Lists!$F$2:$F$60,1,FALSE)),"E","O"))</f>
        <v>O</v>
      </c>
      <c r="BD12" t="str">
        <f>IF(BD11="","O",IF(ISERR(VLOOKUP(BD11,Lists!$F$2:$F$60,1,FALSE)),"E","O"))</f>
        <v>O</v>
      </c>
      <c r="BE12" t="str">
        <f>IF(BE11="","O",IF(ISERR(VLOOKUP(BE11,Lists!$F$2:$F$60,1,FALSE)),"E","O"))</f>
        <v>O</v>
      </c>
      <c r="BF12" t="str">
        <f>IF(BF11="","O",IF(ISERR(VLOOKUP(BF11,Lists!$F$2:$F$60,1,FALSE)),"E","O"))</f>
        <v>O</v>
      </c>
      <c r="BG12" t="str">
        <f>IF(BG11="","O",IF(ISERR(VLOOKUP(BG11,Lists!$F$2:$F$60,1,FALSE)),"E","O"))</f>
        <v>O</v>
      </c>
      <c r="BH12" t="str">
        <f>IF(BH11="","O",IF(ISERR(VLOOKUP(BH11,Lists!$F$2:$F$60,1,FALSE)),"E","O"))</f>
        <v>O</v>
      </c>
      <c r="BI12" t="str">
        <f>IF(BI11="","O",IF(ISERR(VLOOKUP(BI11,Lists!$F$2:$F$60,1,FALSE)),"E","O"))</f>
        <v>O</v>
      </c>
      <c r="BJ12" t="str">
        <f>IF(BJ11="","O",IF(ISERR(VLOOKUP(BJ11,Lists!$F$2:$F$60,1,FALSE)),"E","O"))</f>
        <v>O</v>
      </c>
      <c r="BK12" t="str">
        <f>IF(BK11="","O",IF(ISERR(VLOOKUP(BK11,Lists!$F$2:$F$60,1,FALSE)),"E","O"))</f>
        <v>O</v>
      </c>
      <c r="BL12" t="str">
        <f>IF(BL11="","O",IF(ISERR(VLOOKUP(BL11,Lists!$F$2:$F$60,1,FALSE)),"E","O"))</f>
        <v>O</v>
      </c>
      <c r="BM12" t="str">
        <f>IF(BM11="","O",IF(ISERR(VLOOKUP(BM11,Lists!$F$2:$F$60,1,FALSE)),"E","O"))</f>
        <v>O</v>
      </c>
      <c r="BN12" t="str">
        <f>IF(BN11="","O",IF(ISERR(VLOOKUP(BN11,Lists!$F$2:$F$60,1,FALSE)),"E","O"))</f>
        <v>O</v>
      </c>
      <c r="BO12" t="str">
        <f>IF(BO11="","O",IF(ISERR(VLOOKUP(BO11,Lists!$F$2:$F$60,1,FALSE)),"E","O"))</f>
        <v>O</v>
      </c>
      <c r="BP12" t="str">
        <f>IF(BP11="","O",IF(ISERR(VLOOKUP(BP11,Lists!$F$2:$F$60,1,FALSE)),"E","O"))</f>
        <v>O</v>
      </c>
      <c r="BQ12" t="str">
        <f>IF(BQ11="","O",IF(ISERR(VLOOKUP(BQ11,Lists!$F$2:$F$60,1,FALSE)),"E","O"))</f>
        <v>O</v>
      </c>
      <c r="BR12" t="str">
        <f>IF(BR11="","O",IF(ISERR(VLOOKUP(BR11,Lists!$F$2:$F$60,1,FALSE)),"E","O"))</f>
        <v>O</v>
      </c>
      <c r="BS12" t="str">
        <f>IF(BS11="","O",IF(ISERR(VLOOKUP(BS11,Lists!$F$2:$F$60,1,FALSE)),"E","O"))</f>
        <v>O</v>
      </c>
    </row>
    <row r="13" spans="1:71" ht="16.5" thickBot="1" x14ac:dyDescent="0.3">
      <c r="A13" s="33" t="s">
        <v>461</v>
      </c>
      <c r="B13" s="53" t="str">
        <f>IF(YOUR_DATA!B13="","",YOUR_DATA!B13)</f>
        <v>b-45 50</v>
      </c>
      <c r="C13" t="str">
        <f>IF(B13="","ERROR",D13)</f>
        <v>OK</v>
      </c>
      <c r="D13" t="str">
        <f>IF(AND(G13="OK",G14="OK"),"OK","ERROR")</f>
        <v>OK</v>
      </c>
      <c r="E13" t="str">
        <f>SUBSTITUTE(B13," ","")</f>
        <v>b-4550</v>
      </c>
      <c r="G13" t="str">
        <f>IF(AND(LEN(E13)&gt;2,LEN(E13)&lt;65),"OK","ERROR")</f>
        <v>OK</v>
      </c>
      <c r="H13" t="str">
        <f>MID($E13,H$1,1)</f>
        <v>b</v>
      </c>
      <c r="I13" t="str">
        <f t="shared" ref="I13:BS14" si="3">MID($E13,I$1,1)</f>
        <v>-</v>
      </c>
      <c r="J13" t="str">
        <f t="shared" si="3"/>
        <v>4</v>
      </c>
      <c r="K13" t="str">
        <f t="shared" si="3"/>
        <v>5</v>
      </c>
      <c r="L13" t="str">
        <f t="shared" si="3"/>
        <v>5</v>
      </c>
      <c r="M13" t="str">
        <f t="shared" si="3"/>
        <v>0</v>
      </c>
      <c r="N13" t="str">
        <f t="shared" si="3"/>
        <v/>
      </c>
      <c r="O13" t="str">
        <f t="shared" si="3"/>
        <v/>
      </c>
      <c r="P13" t="str">
        <f t="shared" si="3"/>
        <v/>
      </c>
      <c r="Q13" t="str">
        <f t="shared" si="3"/>
        <v/>
      </c>
      <c r="R13" t="str">
        <f t="shared" si="3"/>
        <v/>
      </c>
      <c r="S13" t="str">
        <f t="shared" si="3"/>
        <v/>
      </c>
      <c r="T13" t="str">
        <f t="shared" si="3"/>
        <v/>
      </c>
      <c r="U13" t="str">
        <f t="shared" si="3"/>
        <v/>
      </c>
      <c r="V13" t="str">
        <f t="shared" si="3"/>
        <v/>
      </c>
      <c r="W13" t="str">
        <f t="shared" si="3"/>
        <v/>
      </c>
      <c r="X13" t="str">
        <f t="shared" si="3"/>
        <v/>
      </c>
      <c r="Y13" t="str">
        <f t="shared" si="3"/>
        <v/>
      </c>
      <c r="Z13" t="str">
        <f t="shared" si="3"/>
        <v/>
      </c>
      <c r="AA13" t="str">
        <f t="shared" si="3"/>
        <v/>
      </c>
      <c r="AB13" t="str">
        <f t="shared" si="3"/>
        <v/>
      </c>
      <c r="AC13" t="str">
        <f t="shared" si="3"/>
        <v/>
      </c>
      <c r="AD13" t="str">
        <f t="shared" si="3"/>
        <v/>
      </c>
      <c r="AE13" t="str">
        <f t="shared" si="3"/>
        <v/>
      </c>
      <c r="AF13" t="str">
        <f t="shared" si="3"/>
        <v/>
      </c>
      <c r="AG13" t="str">
        <f t="shared" si="3"/>
        <v/>
      </c>
      <c r="AH13" t="str">
        <f t="shared" si="3"/>
        <v/>
      </c>
      <c r="AI13" t="str">
        <f t="shared" si="3"/>
        <v/>
      </c>
      <c r="AJ13" t="str">
        <f t="shared" si="3"/>
        <v/>
      </c>
      <c r="AK13" t="str">
        <f t="shared" si="3"/>
        <v/>
      </c>
      <c r="AL13" t="str">
        <f t="shared" si="3"/>
        <v/>
      </c>
      <c r="AM13" t="str">
        <f t="shared" si="3"/>
        <v/>
      </c>
      <c r="AN13" t="str">
        <f t="shared" si="3"/>
        <v/>
      </c>
      <c r="AO13" t="str">
        <f t="shared" si="3"/>
        <v/>
      </c>
      <c r="AP13" t="str">
        <f t="shared" si="3"/>
        <v/>
      </c>
      <c r="AQ13" t="str">
        <f t="shared" si="3"/>
        <v/>
      </c>
      <c r="AR13" t="str">
        <f t="shared" si="3"/>
        <v/>
      </c>
      <c r="AS13" t="str">
        <f t="shared" si="3"/>
        <v/>
      </c>
      <c r="AT13" t="str">
        <f t="shared" si="3"/>
        <v/>
      </c>
      <c r="AU13" t="str">
        <f t="shared" si="3"/>
        <v/>
      </c>
      <c r="AV13" t="str">
        <f t="shared" si="3"/>
        <v/>
      </c>
      <c r="AW13" t="str">
        <f t="shared" si="3"/>
        <v/>
      </c>
      <c r="AX13" t="str">
        <f t="shared" si="3"/>
        <v/>
      </c>
      <c r="AY13" t="str">
        <f t="shared" si="3"/>
        <v/>
      </c>
      <c r="AZ13" t="str">
        <f t="shared" si="3"/>
        <v/>
      </c>
      <c r="BA13" t="str">
        <f t="shared" si="3"/>
        <v/>
      </c>
      <c r="BB13" t="str">
        <f t="shared" si="3"/>
        <v/>
      </c>
      <c r="BC13" t="str">
        <f t="shared" si="3"/>
        <v/>
      </c>
      <c r="BD13" t="str">
        <f t="shared" si="3"/>
        <v/>
      </c>
      <c r="BE13" t="str">
        <f t="shared" si="3"/>
        <v/>
      </c>
      <c r="BF13" t="str">
        <f t="shared" si="3"/>
        <v/>
      </c>
      <c r="BG13" t="str">
        <f t="shared" si="3"/>
        <v/>
      </c>
      <c r="BH13" t="str">
        <f t="shared" si="3"/>
        <v/>
      </c>
      <c r="BI13" t="str">
        <f t="shared" si="3"/>
        <v/>
      </c>
      <c r="BJ13" t="str">
        <f t="shared" si="3"/>
        <v/>
      </c>
      <c r="BK13" t="str">
        <f t="shared" si="3"/>
        <v/>
      </c>
      <c r="BL13" t="str">
        <f t="shared" si="3"/>
        <v/>
      </c>
      <c r="BM13" t="str">
        <f t="shared" si="3"/>
        <v/>
      </c>
      <c r="BN13" t="str">
        <f t="shared" si="3"/>
        <v/>
      </c>
      <c r="BO13" t="str">
        <f t="shared" si="3"/>
        <v/>
      </c>
      <c r="BP13" t="str">
        <f t="shared" si="3"/>
        <v/>
      </c>
      <c r="BQ13" t="str">
        <f t="shared" si="3"/>
        <v/>
      </c>
      <c r="BR13" t="str">
        <f t="shared" si="3"/>
        <v/>
      </c>
      <c r="BS13" t="str">
        <f t="shared" si="3"/>
        <v/>
      </c>
    </row>
    <row r="14" spans="1:71" ht="16.5" thickBot="1" x14ac:dyDescent="0.3">
      <c r="A14" s="33"/>
      <c r="B14" s="55"/>
      <c r="G14" t="str">
        <f>IF(COUNTIF(H14:BS14,"E")&gt;0,"ERROR","OK")</f>
        <v>OK</v>
      </c>
      <c r="H14" t="str">
        <f>IF(H13="","O",IF(ISERR(VLOOKUP(H13,Lists!$G$2:$G$60,1,FALSE)),"E","O"))</f>
        <v>O</v>
      </c>
      <c r="I14" t="str">
        <f>IF(I13="","O",IF(ISERR(VLOOKUP(I13,Lists!$G$2:$G$60,1,FALSE)),"E","O"))</f>
        <v>O</v>
      </c>
      <c r="J14" t="str">
        <f>IF(J13="","O",IF(ISERR(VLOOKUP(J13,Lists!$G$2:$G$60,1,FALSE)),"E","O"))</f>
        <v>O</v>
      </c>
      <c r="K14" t="str">
        <f>IF(K13="","O",IF(ISERR(VLOOKUP(K13,Lists!$G$2:$G$60,1,FALSE)),"E","O"))</f>
        <v>O</v>
      </c>
      <c r="L14" t="str">
        <f>IF(L13="","O",IF(ISERR(VLOOKUP(L13,Lists!$G$2:$G$60,1,FALSE)),"E","O"))</f>
        <v>O</v>
      </c>
      <c r="M14" t="str">
        <f>IF(M13="","O",IF(ISERR(VLOOKUP(M13,Lists!$G$2:$G$60,1,FALSE)),"E","O"))</f>
        <v>O</v>
      </c>
      <c r="N14" t="str">
        <f>IF(N13="","O",IF(ISERR(VLOOKUP(N13,Lists!$G$2:$G$60,1,FALSE)),"E","O"))</f>
        <v>O</v>
      </c>
      <c r="O14" t="str">
        <f>IF(O13="","O",IF(ISERR(VLOOKUP(O13,Lists!$G$2:$G$60,1,FALSE)),"E","O"))</f>
        <v>O</v>
      </c>
      <c r="P14" t="str">
        <f>IF(P13="","O",IF(ISERR(VLOOKUP(P13,Lists!$G$2:$G$60,1,FALSE)),"E","O"))</f>
        <v>O</v>
      </c>
      <c r="Q14" t="str">
        <f>IF(Q13="","O",IF(ISERR(VLOOKUP(Q13,Lists!$G$2:$G$60,1,FALSE)),"E","O"))</f>
        <v>O</v>
      </c>
      <c r="R14" t="str">
        <f>IF(R13="","O",IF(ISERR(VLOOKUP(R13,Lists!$G$2:$G$60,1,FALSE)),"E","O"))</f>
        <v>O</v>
      </c>
      <c r="S14" t="str">
        <f>IF(S13="","O",IF(ISERR(VLOOKUP(S13,Lists!$G$2:$G$60,1,FALSE)),"E","O"))</f>
        <v>O</v>
      </c>
      <c r="T14" t="str">
        <f>IF(T13="","O",IF(ISERR(VLOOKUP(T13,Lists!$G$2:$G$60,1,FALSE)),"E","O"))</f>
        <v>O</v>
      </c>
      <c r="U14" t="str">
        <f>IF(U13="","O",IF(ISERR(VLOOKUP(U13,Lists!$G$2:$G$60,1,FALSE)),"E","O"))</f>
        <v>O</v>
      </c>
      <c r="V14" t="str">
        <f>IF(V13="","O",IF(ISERR(VLOOKUP(V13,Lists!$G$2:$G$60,1,FALSE)),"E","O"))</f>
        <v>O</v>
      </c>
      <c r="W14" t="str">
        <f>IF(W13="","O",IF(ISERR(VLOOKUP(W13,Lists!$G$2:$G$60,1,FALSE)),"E","O"))</f>
        <v>O</v>
      </c>
      <c r="X14" t="str">
        <f>IF(X13="","O",IF(ISERR(VLOOKUP(X13,Lists!$G$2:$G$60,1,FALSE)),"E","O"))</f>
        <v>O</v>
      </c>
      <c r="Y14" t="str">
        <f>IF(Y13="","O",IF(ISERR(VLOOKUP(Y13,Lists!$G$2:$G$60,1,FALSE)),"E","O"))</f>
        <v>O</v>
      </c>
      <c r="Z14" t="str">
        <f>IF(Z13="","O",IF(ISERR(VLOOKUP(Z13,Lists!$G$2:$G$60,1,FALSE)),"E","O"))</f>
        <v>O</v>
      </c>
      <c r="AA14" t="str">
        <f>IF(AA13="","O",IF(ISERR(VLOOKUP(AA13,Lists!$G$2:$G$60,1,FALSE)),"E","O"))</f>
        <v>O</v>
      </c>
      <c r="AB14" t="str">
        <f>IF(AB13="","O",IF(ISERR(VLOOKUP(AB13,Lists!$G$2:$G$60,1,FALSE)),"E","O"))</f>
        <v>O</v>
      </c>
      <c r="AC14" t="str">
        <f>IF(AC13="","O",IF(ISERR(VLOOKUP(AC13,Lists!$G$2:$G$60,1,FALSE)),"E","O"))</f>
        <v>O</v>
      </c>
      <c r="AD14" t="str">
        <f>IF(AD13="","O",IF(ISERR(VLOOKUP(AD13,Lists!$G$2:$G$60,1,FALSE)),"E","O"))</f>
        <v>O</v>
      </c>
      <c r="AE14" t="str">
        <f>IF(AE13="","O",IF(ISERR(VLOOKUP(AE13,Lists!$G$2:$G$60,1,FALSE)),"E","O"))</f>
        <v>O</v>
      </c>
      <c r="AF14" t="str">
        <f>IF(AF13="","O",IF(ISERR(VLOOKUP(AF13,Lists!$G$2:$G$60,1,FALSE)),"E","O"))</f>
        <v>O</v>
      </c>
      <c r="AG14" t="str">
        <f>IF(AG13="","O",IF(ISERR(VLOOKUP(AG13,Lists!$G$2:$G$60,1,FALSE)),"E","O"))</f>
        <v>O</v>
      </c>
      <c r="AH14" t="str">
        <f>IF(AH13="","O",IF(ISERR(VLOOKUP(AH13,Lists!$G$2:$G$60,1,FALSE)),"E","O"))</f>
        <v>O</v>
      </c>
      <c r="AI14" t="str">
        <f>IF(AI13="","O",IF(ISERR(VLOOKUP(AI13,Lists!$G$2:$G$60,1,FALSE)),"E","O"))</f>
        <v>O</v>
      </c>
      <c r="AJ14" t="str">
        <f>IF(AJ13="","O",IF(ISERR(VLOOKUP(AJ13,Lists!$G$2:$G$60,1,FALSE)),"E","O"))</f>
        <v>O</v>
      </c>
      <c r="AK14" t="str">
        <f>IF(AK13="","O",IF(ISERR(VLOOKUP(AK13,Lists!$G$2:$G$60,1,FALSE)),"E","O"))</f>
        <v>O</v>
      </c>
      <c r="AL14" t="str">
        <f>IF(AL13="","O",IF(ISERR(VLOOKUP(AL13,Lists!$G$2:$G$60,1,FALSE)),"E","O"))</f>
        <v>O</v>
      </c>
      <c r="AM14" t="str">
        <f>IF(AM13="","O",IF(ISERR(VLOOKUP(AM13,Lists!$G$2:$G$60,1,FALSE)),"E","O"))</f>
        <v>O</v>
      </c>
      <c r="AN14" t="str">
        <f>IF(AN13="","O",IF(ISERR(VLOOKUP(AN13,Lists!$G$2:$G$60,1,FALSE)),"E","O"))</f>
        <v>O</v>
      </c>
      <c r="AO14" t="str">
        <f>IF(AO13="","O",IF(ISERR(VLOOKUP(AO13,Lists!$G$2:$G$60,1,FALSE)),"E","O"))</f>
        <v>O</v>
      </c>
      <c r="AP14" t="str">
        <f>IF(AP13="","O",IF(ISERR(VLOOKUP(AP13,Lists!$G$2:$G$60,1,FALSE)),"E","O"))</f>
        <v>O</v>
      </c>
      <c r="AQ14" t="str">
        <f>IF(AQ13="","O",IF(ISERR(VLOOKUP(AQ13,Lists!$G$2:$G$60,1,FALSE)),"E","O"))</f>
        <v>O</v>
      </c>
      <c r="AR14" t="str">
        <f>IF(AR13="","O",IF(ISERR(VLOOKUP(AR13,Lists!$G$2:$G$60,1,FALSE)),"E","O"))</f>
        <v>O</v>
      </c>
      <c r="AS14" t="str">
        <f>IF(AS13="","O",IF(ISERR(VLOOKUP(AS13,Lists!$G$2:$G$60,1,FALSE)),"E","O"))</f>
        <v>O</v>
      </c>
      <c r="AT14" t="str">
        <f>IF(AT13="","O",IF(ISERR(VLOOKUP(AT13,Lists!$G$2:$G$60,1,FALSE)),"E","O"))</f>
        <v>O</v>
      </c>
      <c r="AU14" t="str">
        <f>IF(AU13="","O",IF(ISERR(VLOOKUP(AU13,Lists!$G$2:$G$60,1,FALSE)),"E","O"))</f>
        <v>O</v>
      </c>
      <c r="AV14" t="str">
        <f>IF(AV13="","O",IF(ISERR(VLOOKUP(AV13,Lists!$G$2:$G$60,1,FALSE)),"E","O"))</f>
        <v>O</v>
      </c>
      <c r="AW14" t="str">
        <f>IF(AW13="","O",IF(ISERR(VLOOKUP(AW13,Lists!$G$2:$G$60,1,FALSE)),"E","O"))</f>
        <v>O</v>
      </c>
      <c r="AX14" t="str">
        <f>IF(AX13="","O",IF(ISERR(VLOOKUP(AX13,Lists!$G$2:$G$60,1,FALSE)),"E","O"))</f>
        <v>O</v>
      </c>
      <c r="AY14" t="str">
        <f>IF(AY13="","O",IF(ISERR(VLOOKUP(AY13,Lists!$G$2:$G$60,1,FALSE)),"E","O"))</f>
        <v>O</v>
      </c>
      <c r="AZ14" t="str">
        <f>IF(AZ13="","O",IF(ISERR(VLOOKUP(AZ13,Lists!$G$2:$G$60,1,FALSE)),"E","O"))</f>
        <v>O</v>
      </c>
      <c r="BA14" t="str">
        <f>IF(BA13="","O",IF(ISERR(VLOOKUP(BA13,Lists!$G$2:$G$60,1,FALSE)),"E","O"))</f>
        <v>O</v>
      </c>
      <c r="BB14" t="str">
        <f>IF(BB13="","O",IF(ISERR(VLOOKUP(BB13,Lists!$G$2:$G$60,1,FALSE)),"E","O"))</f>
        <v>O</v>
      </c>
      <c r="BC14" t="str">
        <f>IF(BC13="","O",IF(ISERR(VLOOKUP(BC13,Lists!$G$2:$G$60,1,FALSE)),"E","O"))</f>
        <v>O</v>
      </c>
      <c r="BD14" t="str">
        <f>IF(BD13="","O",IF(ISERR(VLOOKUP(BD13,Lists!$G$2:$G$60,1,FALSE)),"E","O"))</f>
        <v>O</v>
      </c>
      <c r="BE14" t="str">
        <f>IF(BE13="","O",IF(ISERR(VLOOKUP(BE13,Lists!$G$2:$G$60,1,FALSE)),"E","O"))</f>
        <v>O</v>
      </c>
      <c r="BF14" t="str">
        <f>IF(BF13="","O",IF(ISERR(VLOOKUP(BF13,Lists!$G$2:$G$60,1,FALSE)),"E","O"))</f>
        <v>O</v>
      </c>
      <c r="BG14" t="str">
        <f>IF(BG13="","O",IF(ISERR(VLOOKUP(BG13,Lists!$G$2:$G$60,1,FALSE)),"E","O"))</f>
        <v>O</v>
      </c>
      <c r="BH14" t="str">
        <f>IF(BH13="","O",IF(ISERR(VLOOKUP(BH13,Lists!$G$2:$G$60,1,FALSE)),"E","O"))</f>
        <v>O</v>
      </c>
      <c r="BI14" t="str">
        <f>IF(BI13="","O",IF(ISERR(VLOOKUP(BI13,Lists!$G$2:$G$60,1,FALSE)),"E","O"))</f>
        <v>O</v>
      </c>
      <c r="BJ14" t="str">
        <f>IF(BJ13="","O",IF(ISERR(VLOOKUP(BJ13,Lists!$G$2:$G$60,1,FALSE)),"E","O"))</f>
        <v>O</v>
      </c>
      <c r="BK14" t="str">
        <f>IF(BK13="","O",IF(ISERR(VLOOKUP(BK13,Lists!$G$2:$G$60,1,FALSE)),"E","O"))</f>
        <v>O</v>
      </c>
      <c r="BL14" t="str">
        <f>IF(BL13="","O",IF(ISERR(VLOOKUP(BL13,Lists!$G$2:$G$60,1,FALSE)),"E","O"))</f>
        <v>O</v>
      </c>
      <c r="BM14" t="str">
        <f>IF(BM13="","O",IF(ISERR(VLOOKUP(BM13,Lists!$G$2:$G$60,1,FALSE)),"E","O"))</f>
        <v>O</v>
      </c>
      <c r="BN14" t="str">
        <f>IF(BN13="","O",IF(ISERR(VLOOKUP(BN13,Lists!$G$2:$G$60,1,FALSE)),"E","O"))</f>
        <v>O</v>
      </c>
      <c r="BO14" t="str">
        <f>IF(BO13="","O",IF(ISERR(VLOOKUP(BO13,Lists!$G$2:$G$60,1,FALSE)),"E","O"))</f>
        <v>O</v>
      </c>
      <c r="BP14" t="str">
        <f>IF(BP13="","O",IF(ISERR(VLOOKUP(BP13,Lists!$G$2:$G$60,1,FALSE)),"E","O"))</f>
        <v>O</v>
      </c>
      <c r="BQ14" t="str">
        <f>IF(BQ13="","O",IF(ISERR(VLOOKUP(BQ13,Lists!$G$2:$G$60,1,FALSE)),"E","O"))</f>
        <v>O</v>
      </c>
      <c r="BR14" t="str">
        <f>IF(BR13="","O",IF(ISERR(VLOOKUP(BR13,Lists!$G$2:$G$60,1,FALSE)),"E","O"))</f>
        <v>O</v>
      </c>
      <c r="BS14" t="str">
        <f>IF(BS13="","O",IF(ISERR(VLOOKUP(BS13,Lists!$G$2:$G$60,1,FALSE)),"E","O"))</f>
        <v>O</v>
      </c>
    </row>
    <row r="15" spans="1:71" ht="16.5" thickBot="1" x14ac:dyDescent="0.3">
      <c r="A15" s="33" t="s">
        <v>324</v>
      </c>
      <c r="B15" s="53" t="str">
        <f>IF(YOUR_DATA!B15="","",YOUR_DATA!B15)</f>
        <v>nandrin de l'au-bois</v>
      </c>
      <c r="C15" t="str">
        <f>IF(B15="","ERROR",D15)</f>
        <v>OK</v>
      </c>
      <c r="D15" t="str">
        <f>IF(AND(G15="OK",G16="OK"),"OK","ERROR")</f>
        <v>OK</v>
      </c>
      <c r="E15" t="str">
        <f>SUBSTITUTE(B15," ","")</f>
        <v>nandrindel'au-bois</v>
      </c>
      <c r="G15" t="str">
        <f>IF(AND(LEN(E15)&gt;1,LEN(E15)&lt;65),"OK","ERROR")</f>
        <v>OK</v>
      </c>
      <c r="H15" t="str">
        <f>MID($E15,H$1,1)</f>
        <v>n</v>
      </c>
      <c r="I15" t="str">
        <f t="shared" ref="I15:BS16" si="4">MID($E15,I$1,1)</f>
        <v>a</v>
      </c>
      <c r="J15" t="str">
        <f t="shared" si="4"/>
        <v>n</v>
      </c>
      <c r="K15" t="str">
        <f t="shared" si="4"/>
        <v>d</v>
      </c>
      <c r="L15" t="str">
        <f t="shared" si="4"/>
        <v>r</v>
      </c>
      <c r="M15" t="str">
        <f t="shared" si="4"/>
        <v>i</v>
      </c>
      <c r="N15" t="str">
        <f t="shared" si="4"/>
        <v>n</v>
      </c>
      <c r="O15" t="str">
        <f t="shared" si="4"/>
        <v>d</v>
      </c>
      <c r="P15" t="str">
        <f t="shared" si="4"/>
        <v>e</v>
      </c>
      <c r="Q15" t="str">
        <f t="shared" si="4"/>
        <v>l</v>
      </c>
      <c r="R15" t="str">
        <f t="shared" si="4"/>
        <v>'</v>
      </c>
      <c r="S15" t="str">
        <f t="shared" si="4"/>
        <v>a</v>
      </c>
      <c r="T15" t="str">
        <f t="shared" si="4"/>
        <v>u</v>
      </c>
      <c r="U15" t="str">
        <f t="shared" si="4"/>
        <v>-</v>
      </c>
      <c r="V15" t="str">
        <f t="shared" si="4"/>
        <v>b</v>
      </c>
      <c r="W15" t="str">
        <f t="shared" si="4"/>
        <v>o</v>
      </c>
      <c r="X15" t="str">
        <f t="shared" si="4"/>
        <v>i</v>
      </c>
      <c r="Y15" t="str">
        <f t="shared" si="4"/>
        <v>s</v>
      </c>
      <c r="Z15" t="str">
        <f t="shared" si="4"/>
        <v/>
      </c>
      <c r="AA15" t="str">
        <f t="shared" si="4"/>
        <v/>
      </c>
      <c r="AB15" t="str">
        <f t="shared" si="4"/>
        <v/>
      </c>
      <c r="AC15" t="str">
        <f t="shared" si="4"/>
        <v/>
      </c>
      <c r="AD15" t="str">
        <f t="shared" si="4"/>
        <v/>
      </c>
      <c r="AE15" t="str">
        <f t="shared" si="4"/>
        <v/>
      </c>
      <c r="AF15" t="str">
        <f t="shared" si="4"/>
        <v/>
      </c>
      <c r="AG15" t="str">
        <f t="shared" si="4"/>
        <v/>
      </c>
      <c r="AH15" t="str">
        <f t="shared" si="4"/>
        <v/>
      </c>
      <c r="AI15" t="str">
        <f t="shared" si="4"/>
        <v/>
      </c>
      <c r="AJ15" t="str">
        <f t="shared" si="4"/>
        <v/>
      </c>
      <c r="AK15" t="str">
        <f t="shared" si="4"/>
        <v/>
      </c>
      <c r="AL15" t="str">
        <f t="shared" si="4"/>
        <v/>
      </c>
      <c r="AM15" t="str">
        <f t="shared" si="4"/>
        <v/>
      </c>
      <c r="AN15" t="str">
        <f t="shared" si="4"/>
        <v/>
      </c>
      <c r="AO15" t="str">
        <f t="shared" si="4"/>
        <v/>
      </c>
      <c r="AP15" t="str">
        <f t="shared" si="4"/>
        <v/>
      </c>
      <c r="AQ15" t="str">
        <f t="shared" si="4"/>
        <v/>
      </c>
      <c r="AR15" t="str">
        <f t="shared" si="4"/>
        <v/>
      </c>
      <c r="AS15" t="str">
        <f t="shared" si="4"/>
        <v/>
      </c>
      <c r="AT15" t="str">
        <f t="shared" si="4"/>
        <v/>
      </c>
      <c r="AU15" t="str">
        <f t="shared" si="4"/>
        <v/>
      </c>
      <c r="AV15" t="str">
        <f t="shared" si="4"/>
        <v/>
      </c>
      <c r="AW15" t="str">
        <f t="shared" si="4"/>
        <v/>
      </c>
      <c r="AX15" t="str">
        <f t="shared" si="4"/>
        <v/>
      </c>
      <c r="AY15" t="str">
        <f t="shared" si="4"/>
        <v/>
      </c>
      <c r="AZ15" t="str">
        <f t="shared" si="4"/>
        <v/>
      </c>
      <c r="BA15" t="str">
        <f t="shared" si="4"/>
        <v/>
      </c>
      <c r="BB15" t="str">
        <f t="shared" si="4"/>
        <v/>
      </c>
      <c r="BC15" t="str">
        <f t="shared" si="4"/>
        <v/>
      </c>
      <c r="BD15" t="str">
        <f t="shared" si="4"/>
        <v/>
      </c>
      <c r="BE15" t="str">
        <f t="shared" si="4"/>
        <v/>
      </c>
      <c r="BF15" t="str">
        <f t="shared" si="4"/>
        <v/>
      </c>
      <c r="BG15" t="str">
        <f t="shared" si="4"/>
        <v/>
      </c>
      <c r="BH15" t="str">
        <f t="shared" si="4"/>
        <v/>
      </c>
      <c r="BI15" t="str">
        <f t="shared" si="4"/>
        <v/>
      </c>
      <c r="BJ15" t="str">
        <f t="shared" si="4"/>
        <v/>
      </c>
      <c r="BK15" t="str">
        <f t="shared" si="4"/>
        <v/>
      </c>
      <c r="BL15" t="str">
        <f t="shared" si="4"/>
        <v/>
      </c>
      <c r="BM15" t="str">
        <f t="shared" si="4"/>
        <v/>
      </c>
      <c r="BN15" t="str">
        <f t="shared" si="4"/>
        <v/>
      </c>
      <c r="BO15" t="str">
        <f t="shared" si="4"/>
        <v/>
      </c>
      <c r="BP15" t="str">
        <f t="shared" si="4"/>
        <v/>
      </c>
      <c r="BQ15" t="str">
        <f t="shared" si="4"/>
        <v/>
      </c>
      <c r="BR15" t="str">
        <f t="shared" si="4"/>
        <v/>
      </c>
      <c r="BS15" t="str">
        <f t="shared" si="4"/>
        <v/>
      </c>
    </row>
    <row r="16" spans="1:71" ht="16.5" thickBot="1" x14ac:dyDescent="0.3">
      <c r="A16" s="33"/>
      <c r="B16" s="55"/>
      <c r="G16" t="str">
        <f>IF(COUNTIF(H16:BS16,"E")&gt;0,"ERROR","OK")</f>
        <v>OK</v>
      </c>
      <c r="H16" t="str">
        <f>IF(H15="","O",IF(ISERR(VLOOKUP(H15,Lists!$H$2:$H$60,1,FALSE)),"E","O"))</f>
        <v>O</v>
      </c>
      <c r="I16" t="str">
        <f>IF(I15="","O",IF(ISERR(VLOOKUP(I15,Lists!$H$2:$H$60,1,FALSE)),"E","O"))</f>
        <v>O</v>
      </c>
      <c r="J16" t="str">
        <f>IF(J15="","O",IF(ISERR(VLOOKUP(J15,Lists!$H$2:$H$60,1,FALSE)),"E","O"))</f>
        <v>O</v>
      </c>
      <c r="K16" t="str">
        <f>IF(K15="","O",IF(ISERR(VLOOKUP(K15,Lists!$H$2:$H$60,1,FALSE)),"E","O"))</f>
        <v>O</v>
      </c>
      <c r="L16" t="str">
        <f>IF(L15="","O",IF(ISERR(VLOOKUP(L15,Lists!$H$2:$H$60,1,FALSE)),"E","O"))</f>
        <v>O</v>
      </c>
      <c r="M16" t="str">
        <f>IF(M15="","O",IF(ISERR(VLOOKUP(M15,Lists!$H$2:$H$60,1,FALSE)),"E","O"))</f>
        <v>O</v>
      </c>
      <c r="N16" t="str">
        <f>IF(N15="","O",IF(ISERR(VLOOKUP(N15,Lists!$H$2:$H$60,1,FALSE)),"E","O"))</f>
        <v>O</v>
      </c>
      <c r="O16" t="str">
        <f>IF(O15="","O",IF(ISERR(VLOOKUP(O15,Lists!$H$2:$H$60,1,FALSE)),"E","O"))</f>
        <v>O</v>
      </c>
      <c r="P16" t="str">
        <f>IF(P15="","O",IF(ISERR(VLOOKUP(P15,Lists!$H$2:$H$60,1,FALSE)),"E","O"))</f>
        <v>O</v>
      </c>
      <c r="Q16" t="str">
        <f>IF(Q15="","O",IF(ISERR(VLOOKUP(Q15,Lists!$H$2:$H$60,1,FALSE)),"E","O"))</f>
        <v>O</v>
      </c>
      <c r="R16" t="str">
        <f>IF(R15="","O",IF(ISERR(VLOOKUP(R15,Lists!$H$2:$H$60,1,FALSE)),"E","O"))</f>
        <v>O</v>
      </c>
      <c r="S16" t="str">
        <f>IF(S15="","O",IF(ISERR(VLOOKUP(S15,Lists!$H$2:$H$60,1,FALSE)),"E","O"))</f>
        <v>O</v>
      </c>
      <c r="T16" t="str">
        <f>IF(T15="","O",IF(ISERR(VLOOKUP(T15,Lists!$H$2:$H$60,1,FALSE)),"E","O"))</f>
        <v>O</v>
      </c>
      <c r="U16" t="str">
        <f>IF(U15="","O",IF(ISERR(VLOOKUP(U15,Lists!$H$2:$H$60,1,FALSE)),"E","O"))</f>
        <v>O</v>
      </c>
      <c r="V16" t="str">
        <f>IF(V15="","O",IF(ISERR(VLOOKUP(V15,Lists!$H$2:$H$60,1,FALSE)),"E","O"))</f>
        <v>O</v>
      </c>
      <c r="W16" t="str">
        <f>IF(W15="","O",IF(ISERR(VLOOKUP(W15,Lists!$H$2:$H$60,1,FALSE)),"E","O"))</f>
        <v>O</v>
      </c>
      <c r="X16" t="str">
        <f>IF(X15="","O",IF(ISERR(VLOOKUP(X15,Lists!$H$2:$H$60,1,FALSE)),"E","O"))</f>
        <v>O</v>
      </c>
      <c r="Y16" t="str">
        <f>IF(Y15="","O",IF(ISERR(VLOOKUP(Y15,Lists!$H$2:$H$60,1,FALSE)),"E","O"))</f>
        <v>O</v>
      </c>
      <c r="Z16" t="str">
        <f>IF(Z15="","O",IF(ISERR(VLOOKUP(Z15,Lists!$H$2:$H$60,1,FALSE)),"E","O"))</f>
        <v>O</v>
      </c>
      <c r="AA16" t="str">
        <f>IF(AA15="","O",IF(ISERR(VLOOKUP(AA15,Lists!$H$2:$H$60,1,FALSE)),"E","O"))</f>
        <v>O</v>
      </c>
      <c r="AB16" t="str">
        <f>IF(AB15="","O",IF(ISERR(VLOOKUP(AB15,Lists!$H$2:$H$60,1,FALSE)),"E","O"))</f>
        <v>O</v>
      </c>
      <c r="AC16" t="str">
        <f>IF(AC15="","O",IF(ISERR(VLOOKUP(AC15,Lists!$H$2:$H$60,1,FALSE)),"E","O"))</f>
        <v>O</v>
      </c>
      <c r="AD16" t="str">
        <f>IF(AD15="","O",IF(ISERR(VLOOKUP(AD15,Lists!$H$2:$H$60,1,FALSE)),"E","O"))</f>
        <v>O</v>
      </c>
      <c r="AE16" t="str">
        <f>IF(AE15="","O",IF(ISERR(VLOOKUP(AE15,Lists!$H$2:$H$60,1,FALSE)),"E","O"))</f>
        <v>O</v>
      </c>
      <c r="AF16" t="str">
        <f>IF(AF15="","O",IF(ISERR(VLOOKUP(AF15,Lists!$H$2:$H$60,1,FALSE)),"E","O"))</f>
        <v>O</v>
      </c>
      <c r="AG16" t="str">
        <f>IF(AG15="","O",IF(ISERR(VLOOKUP(AG15,Lists!$H$2:$H$60,1,FALSE)),"E","O"))</f>
        <v>O</v>
      </c>
      <c r="AH16" t="str">
        <f>IF(AH15="","O",IF(ISERR(VLOOKUP(AH15,Lists!$H$2:$H$60,1,FALSE)),"E","O"))</f>
        <v>O</v>
      </c>
      <c r="AI16" t="str">
        <f>IF(AI15="","O",IF(ISERR(VLOOKUP(AI15,Lists!$H$2:$H$60,1,FALSE)),"E","O"))</f>
        <v>O</v>
      </c>
      <c r="AJ16" t="str">
        <f>IF(AJ15="","O",IF(ISERR(VLOOKUP(AJ15,Lists!$H$2:$H$60,1,FALSE)),"E","O"))</f>
        <v>O</v>
      </c>
      <c r="AK16" t="str">
        <f>IF(AK15="","O",IF(ISERR(VLOOKUP(AK15,Lists!$H$2:$H$60,1,FALSE)),"E","O"))</f>
        <v>O</v>
      </c>
      <c r="AL16" t="str">
        <f>IF(AL15="","O",IF(ISERR(VLOOKUP(AL15,Lists!$H$2:$H$60,1,FALSE)),"E","O"))</f>
        <v>O</v>
      </c>
      <c r="AM16" t="str">
        <f>IF(AM15="","O",IF(ISERR(VLOOKUP(AM15,Lists!$H$2:$H$60,1,FALSE)),"E","O"))</f>
        <v>O</v>
      </c>
      <c r="AN16" t="str">
        <f>IF(AN15="","O",IF(ISERR(VLOOKUP(AN15,Lists!$H$2:$H$60,1,FALSE)),"E","O"))</f>
        <v>O</v>
      </c>
      <c r="AO16" t="str">
        <f>IF(AO15="","O",IF(ISERR(VLOOKUP(AO15,Lists!$H$2:$H$60,1,FALSE)),"E","O"))</f>
        <v>O</v>
      </c>
      <c r="AP16" t="str">
        <f>IF(AP15="","O",IF(ISERR(VLOOKUP(AP15,Lists!$H$2:$H$60,1,FALSE)),"E","O"))</f>
        <v>O</v>
      </c>
      <c r="AQ16" t="str">
        <f>IF(AQ15="","O",IF(ISERR(VLOOKUP(AQ15,Lists!$H$2:$H$60,1,FALSE)),"E","O"))</f>
        <v>O</v>
      </c>
      <c r="AR16" t="str">
        <f>IF(AR15="","O",IF(ISERR(VLOOKUP(AR15,Lists!$H$2:$H$60,1,FALSE)),"E","O"))</f>
        <v>O</v>
      </c>
      <c r="AS16" t="str">
        <f>IF(AS15="","O",IF(ISERR(VLOOKUP(AS15,Lists!$H$2:$H$60,1,FALSE)),"E","O"))</f>
        <v>O</v>
      </c>
      <c r="AT16" t="str">
        <f>IF(AT15="","O",IF(ISERR(VLOOKUP(AT15,Lists!$H$2:$H$60,1,FALSE)),"E","O"))</f>
        <v>O</v>
      </c>
      <c r="AU16" t="str">
        <f>IF(AU15="","O",IF(ISERR(VLOOKUP(AU15,Lists!$H$2:$H$60,1,FALSE)),"E","O"))</f>
        <v>O</v>
      </c>
      <c r="AV16" t="str">
        <f>IF(AV15="","O",IF(ISERR(VLOOKUP(AV15,Lists!$H$2:$H$60,1,FALSE)),"E","O"))</f>
        <v>O</v>
      </c>
      <c r="AW16" t="str">
        <f>IF(AW15="","O",IF(ISERR(VLOOKUP(AW15,Lists!$H$2:$H$60,1,FALSE)),"E","O"))</f>
        <v>O</v>
      </c>
      <c r="AX16" t="str">
        <f>IF(AX15="","O",IF(ISERR(VLOOKUP(AX15,Lists!$H$2:$H$60,1,FALSE)),"E","O"))</f>
        <v>O</v>
      </c>
      <c r="AY16" t="str">
        <f>IF(AY15="","O",IF(ISERR(VLOOKUP(AY15,Lists!$H$2:$H$60,1,FALSE)),"E","O"))</f>
        <v>O</v>
      </c>
      <c r="AZ16" t="str">
        <f>IF(AZ15="","O",IF(ISERR(VLOOKUP(AZ15,Lists!$H$2:$H$60,1,FALSE)),"E","O"))</f>
        <v>O</v>
      </c>
      <c r="BA16" t="str">
        <f>IF(BA15="","O",IF(ISERR(VLOOKUP(BA15,Lists!$H$2:$H$60,1,FALSE)),"E","O"))</f>
        <v>O</v>
      </c>
      <c r="BB16" t="str">
        <f>IF(BB15="","O",IF(ISERR(VLOOKUP(BB15,Lists!$H$2:$H$60,1,FALSE)),"E","O"))</f>
        <v>O</v>
      </c>
      <c r="BC16" t="str">
        <f>IF(BC15="","O",IF(ISERR(VLOOKUP(BC15,Lists!$H$2:$H$60,1,FALSE)),"E","O"))</f>
        <v>O</v>
      </c>
      <c r="BD16" t="str">
        <f>IF(BD15="","O",IF(ISERR(VLOOKUP(BD15,Lists!$H$2:$H$60,1,FALSE)),"E","O"))</f>
        <v>O</v>
      </c>
      <c r="BE16" t="str">
        <f>IF(BE15="","O",IF(ISERR(VLOOKUP(BE15,Lists!$H$2:$H$60,1,FALSE)),"E","O"))</f>
        <v>O</v>
      </c>
      <c r="BF16" t="str">
        <f>IF(BF15="","O",IF(ISERR(VLOOKUP(BF15,Lists!$H$2:$H$60,1,FALSE)),"E","O"))</f>
        <v>O</v>
      </c>
      <c r="BG16" t="str">
        <f>IF(BG15="","O",IF(ISERR(VLOOKUP(BG15,Lists!$H$2:$H$60,1,FALSE)),"E","O"))</f>
        <v>O</v>
      </c>
      <c r="BH16" t="str">
        <f>IF(BH15="","O",IF(ISERR(VLOOKUP(BH15,Lists!$H$2:$H$60,1,FALSE)),"E","O"))</f>
        <v>O</v>
      </c>
      <c r="BI16" t="str">
        <f>IF(BI15="","O",IF(ISERR(VLOOKUP(BI15,Lists!$H$2:$H$60,1,FALSE)),"E","O"))</f>
        <v>O</v>
      </c>
      <c r="BJ16" t="str">
        <f>IF(BJ15="","O",IF(ISERR(VLOOKUP(BJ15,Lists!$H$2:$H$60,1,FALSE)),"E","O"))</f>
        <v>O</v>
      </c>
      <c r="BK16" t="str">
        <f>IF(BK15="","O",IF(ISERR(VLOOKUP(BK15,Lists!$H$2:$H$60,1,FALSE)),"E","O"))</f>
        <v>O</v>
      </c>
      <c r="BL16" t="str">
        <f>IF(BL15="","O",IF(ISERR(VLOOKUP(BL15,Lists!$H$2:$H$60,1,FALSE)),"E","O"))</f>
        <v>O</v>
      </c>
      <c r="BM16" t="str">
        <f>IF(BM15="","O",IF(ISERR(VLOOKUP(BM15,Lists!$H$2:$H$60,1,FALSE)),"E","O"))</f>
        <v>O</v>
      </c>
      <c r="BN16" t="str">
        <f>IF(BN15="","O",IF(ISERR(VLOOKUP(BN15,Lists!$H$2:$H$60,1,FALSE)),"E","O"))</f>
        <v>O</v>
      </c>
      <c r="BO16" t="str">
        <f>IF(BO15="","O",IF(ISERR(VLOOKUP(BO15,Lists!$H$2:$H$60,1,FALSE)),"E","O"))</f>
        <v>O</v>
      </c>
      <c r="BP16" t="str">
        <f>IF(BP15="","O",IF(ISERR(VLOOKUP(BP15,Lists!$H$2:$H$60,1,FALSE)),"E","O"))</f>
        <v>O</v>
      </c>
      <c r="BQ16" t="str">
        <f>IF(BQ15="","O",IF(ISERR(VLOOKUP(BQ15,Lists!$H$2:$H$60,1,FALSE)),"E","O"))</f>
        <v>O</v>
      </c>
      <c r="BR16" t="str">
        <f>IF(BR15="","O",IF(ISERR(VLOOKUP(BR15,Lists!$H$2:$H$60,1,FALSE)),"E","O"))</f>
        <v>O</v>
      </c>
      <c r="BS16" t="str">
        <f>IF(BS15="","O",IF(ISERR(VLOOKUP(BS15,Lists!$H$2:$H$60,1,FALSE)),"E","O"))</f>
        <v>O</v>
      </c>
    </row>
    <row r="17" spans="1:71" ht="16.5" thickBot="1" x14ac:dyDescent="0.3">
      <c r="A17" s="33" t="s">
        <v>61</v>
      </c>
      <c r="B17" s="53" t="str">
        <f>IF(YOUR_DATA!B17="","",YOUR_DATA!B17)</f>
        <v>Argentina</v>
      </c>
      <c r="C17" t="str">
        <f>IF(B17="","ERROR",D17)</f>
        <v>OK</v>
      </c>
      <c r="D17" t="str">
        <f>IF(ISERR(VLOOKUP(B17,Lists!A1:A192,1,FALSE)),"ERROR","OK")</f>
        <v>OK</v>
      </c>
      <c r="E17" t="str">
        <f>SUBSTITUTE(B17," ","")</f>
        <v>Argentina</v>
      </c>
    </row>
    <row r="18" spans="1:71" ht="16.5" thickBot="1" x14ac:dyDescent="0.3">
      <c r="A18" s="33"/>
      <c r="B18" s="55"/>
    </row>
    <row r="19" spans="1:71" ht="16.5" thickBot="1" x14ac:dyDescent="0.3">
      <c r="A19" s="33" t="s">
        <v>462</v>
      </c>
      <c r="B19" s="53" t="str">
        <f>IF(YOUR_DATA!B19="","",YOUR_DATA!B19)</f>
        <v>pi@ng.eu</v>
      </c>
      <c r="C19" t="str">
        <f>IF(OR(B19="",B21=""),"ERROR",IF(B19&lt;&gt;B21,"ERROR",D19))</f>
        <v>OK</v>
      </c>
      <c r="D19" t="str">
        <f>IF(AND(D20="OK",G19="OK",G20="OK",G21="OK",G22="OK",B21=B19),"OK","ERROR")</f>
        <v>OK</v>
      </c>
      <c r="E19" t="str">
        <f>LEFT(E20,FIND("@",E20,1)-1)</f>
        <v>pi</v>
      </c>
      <c r="G19" t="str">
        <f>IF(AND(LEN(E19)&gt;1,LEN(E19)&lt;65),"OK","ERROR")</f>
        <v>OK</v>
      </c>
      <c r="H19" t="str">
        <f>MID($E19,H$1,1)</f>
        <v>p</v>
      </c>
      <c r="I19" t="str">
        <f t="shared" ref="I19:BS20" si="5">MID($E19,I$1,1)</f>
        <v>i</v>
      </c>
      <c r="J19" t="str">
        <f t="shared" si="5"/>
        <v/>
      </c>
      <c r="K19" t="str">
        <f t="shared" si="5"/>
        <v/>
      </c>
      <c r="L19" t="str">
        <f t="shared" si="5"/>
        <v/>
      </c>
      <c r="M19" t="str">
        <f t="shared" si="5"/>
        <v/>
      </c>
      <c r="N19" t="str">
        <f t="shared" si="5"/>
        <v/>
      </c>
      <c r="O19" t="str">
        <f t="shared" si="5"/>
        <v/>
      </c>
      <c r="P19" t="str">
        <f t="shared" si="5"/>
        <v/>
      </c>
      <c r="Q19" t="str">
        <f t="shared" si="5"/>
        <v/>
      </c>
      <c r="R19" t="str">
        <f t="shared" si="5"/>
        <v/>
      </c>
      <c r="S19" t="str">
        <f t="shared" si="5"/>
        <v/>
      </c>
      <c r="T19" t="str">
        <f t="shared" si="5"/>
        <v/>
      </c>
      <c r="U19" t="str">
        <f t="shared" si="5"/>
        <v/>
      </c>
      <c r="V19" t="str">
        <f t="shared" si="5"/>
        <v/>
      </c>
      <c r="W19" t="str">
        <f t="shared" si="5"/>
        <v/>
      </c>
      <c r="X19" t="str">
        <f t="shared" si="5"/>
        <v/>
      </c>
      <c r="Y19" t="str">
        <f t="shared" si="5"/>
        <v/>
      </c>
      <c r="Z19" t="str">
        <f t="shared" si="5"/>
        <v/>
      </c>
      <c r="AA19" t="str">
        <f t="shared" si="5"/>
        <v/>
      </c>
      <c r="AB19" t="str">
        <f t="shared" si="5"/>
        <v/>
      </c>
      <c r="AC19" t="str">
        <f t="shared" si="5"/>
        <v/>
      </c>
      <c r="AD19" t="str">
        <f t="shared" si="5"/>
        <v/>
      </c>
      <c r="AE19" t="str">
        <f t="shared" si="5"/>
        <v/>
      </c>
      <c r="AF19" t="str">
        <f t="shared" si="5"/>
        <v/>
      </c>
      <c r="AG19" t="str">
        <f t="shared" si="5"/>
        <v/>
      </c>
      <c r="AH19" t="str">
        <f t="shared" si="5"/>
        <v/>
      </c>
      <c r="AI19" t="str">
        <f t="shared" si="5"/>
        <v/>
      </c>
      <c r="AJ19" t="str">
        <f t="shared" si="5"/>
        <v/>
      </c>
      <c r="AK19" t="str">
        <f t="shared" si="5"/>
        <v/>
      </c>
      <c r="AL19" t="str">
        <f t="shared" si="5"/>
        <v/>
      </c>
      <c r="AM19" t="str">
        <f t="shared" si="5"/>
        <v/>
      </c>
      <c r="AN19" t="str">
        <f t="shared" si="5"/>
        <v/>
      </c>
      <c r="AO19" t="str">
        <f t="shared" si="5"/>
        <v/>
      </c>
      <c r="AP19" t="str">
        <f t="shared" si="5"/>
        <v/>
      </c>
      <c r="AQ19" t="str">
        <f t="shared" si="5"/>
        <v/>
      </c>
      <c r="AR19" t="str">
        <f t="shared" si="5"/>
        <v/>
      </c>
      <c r="AS19" t="str">
        <f t="shared" si="5"/>
        <v/>
      </c>
      <c r="AT19" t="str">
        <f t="shared" si="5"/>
        <v/>
      </c>
      <c r="AU19" t="str">
        <f t="shared" si="5"/>
        <v/>
      </c>
      <c r="AV19" t="str">
        <f t="shared" si="5"/>
        <v/>
      </c>
      <c r="AW19" t="str">
        <f t="shared" si="5"/>
        <v/>
      </c>
      <c r="AX19" t="str">
        <f t="shared" si="5"/>
        <v/>
      </c>
      <c r="AY19" t="str">
        <f t="shared" si="5"/>
        <v/>
      </c>
      <c r="AZ19" t="str">
        <f t="shared" si="5"/>
        <v/>
      </c>
      <c r="BA19" t="str">
        <f t="shared" si="5"/>
        <v/>
      </c>
      <c r="BB19" t="str">
        <f t="shared" si="5"/>
        <v/>
      </c>
      <c r="BC19" t="str">
        <f t="shared" si="5"/>
        <v/>
      </c>
      <c r="BD19" t="str">
        <f t="shared" si="5"/>
        <v/>
      </c>
      <c r="BE19" t="str">
        <f t="shared" si="5"/>
        <v/>
      </c>
      <c r="BF19" t="str">
        <f t="shared" si="5"/>
        <v/>
      </c>
      <c r="BG19" t="str">
        <f t="shared" si="5"/>
        <v/>
      </c>
      <c r="BH19" t="str">
        <f t="shared" si="5"/>
        <v/>
      </c>
      <c r="BI19" t="str">
        <f t="shared" si="5"/>
        <v/>
      </c>
      <c r="BJ19" t="str">
        <f t="shared" si="5"/>
        <v/>
      </c>
      <c r="BK19" t="str">
        <f t="shared" si="5"/>
        <v/>
      </c>
      <c r="BL19" t="str">
        <f t="shared" si="5"/>
        <v/>
      </c>
      <c r="BM19" t="str">
        <f t="shared" si="5"/>
        <v/>
      </c>
      <c r="BN19" t="str">
        <f t="shared" si="5"/>
        <v/>
      </c>
      <c r="BO19" t="str">
        <f t="shared" si="5"/>
        <v/>
      </c>
      <c r="BP19" t="str">
        <f t="shared" si="5"/>
        <v/>
      </c>
      <c r="BQ19" t="str">
        <f t="shared" si="5"/>
        <v/>
      </c>
      <c r="BR19" t="str">
        <f t="shared" si="5"/>
        <v/>
      </c>
      <c r="BS19" t="str">
        <f t="shared" si="5"/>
        <v/>
      </c>
    </row>
    <row r="20" spans="1:71" ht="16.5" thickBot="1" x14ac:dyDescent="0.3">
      <c r="A20" s="33"/>
      <c r="B20" s="55"/>
      <c r="D20" t="str">
        <f>IF(ISERR(FIND(".",E21,2)),"ERROR",IF(LEN(E21)&lt;3,"ERROR",IF(RIGHT(E21,1)=".","ERROR",G22)))</f>
        <v>OK</v>
      </c>
      <c r="E20" t="str">
        <f>SUBSTITUTE(B19," ","")</f>
        <v>pi@ng.eu</v>
      </c>
      <c r="G20" t="str">
        <f>IF(COUNTIF(H20:BS20,"E")&gt;0,"ERROR","OK")</f>
        <v>OK</v>
      </c>
      <c r="H20" t="str">
        <f>IF(H19="","O",IF(ISERR(VLOOKUP(H19,Lists!$K$2:$K$60,1,FALSE)),"E","O"))</f>
        <v>O</v>
      </c>
      <c r="I20" t="str">
        <f>IF(I19="","O",IF(ISERR(VLOOKUP(I19,Lists!$K$2:$K$60,1,FALSE)),"E","O"))</f>
        <v>O</v>
      </c>
      <c r="J20" t="str">
        <f>IF(J19="","O",IF(ISERR(VLOOKUP(J19,Lists!$K$2:$K$60,1,FALSE)),"E","O"))</f>
        <v>O</v>
      </c>
      <c r="K20" t="str">
        <f>IF(K19="","O",IF(ISERR(VLOOKUP(K19,Lists!$K$2:$K$60,1,FALSE)),"E","O"))</f>
        <v>O</v>
      </c>
      <c r="L20" t="str">
        <f>IF(L19="","O",IF(ISERR(VLOOKUP(L19,Lists!$K$2:$K$60,1,FALSE)),"E","O"))</f>
        <v>O</v>
      </c>
      <c r="M20" t="str">
        <f>IF(M19="","O",IF(ISERR(VLOOKUP(M19,Lists!$K$2:$K$60,1,FALSE)),"E","O"))</f>
        <v>O</v>
      </c>
      <c r="N20" t="str">
        <f>IF(N19="","O",IF(ISERR(VLOOKUP(N19,Lists!$K$2:$K$60,1,FALSE)),"E","O"))</f>
        <v>O</v>
      </c>
      <c r="O20" t="str">
        <f>IF(O19="","O",IF(ISERR(VLOOKUP(O19,Lists!$K$2:$K$60,1,FALSE)),"E","O"))</f>
        <v>O</v>
      </c>
      <c r="P20" t="str">
        <f>IF(P19="","O",IF(ISERR(VLOOKUP(P19,Lists!$K$2:$K$60,1,FALSE)),"E","O"))</f>
        <v>O</v>
      </c>
      <c r="Q20" t="str">
        <f>IF(Q19="","O",IF(ISERR(VLOOKUP(Q19,Lists!$K$2:$K$60,1,FALSE)),"E","O"))</f>
        <v>O</v>
      </c>
      <c r="R20" t="str">
        <f>IF(R19="","O",IF(ISERR(VLOOKUP(R19,Lists!$K$2:$K$60,1,FALSE)),"E","O"))</f>
        <v>O</v>
      </c>
      <c r="S20" t="str">
        <f>IF(S19="","O",IF(ISERR(VLOOKUP(S19,Lists!$K$2:$K$60,1,FALSE)),"E","O"))</f>
        <v>O</v>
      </c>
      <c r="T20" t="str">
        <f>IF(T19="","O",IF(ISERR(VLOOKUP(T19,Lists!$K$2:$K$60,1,FALSE)),"E","O"))</f>
        <v>O</v>
      </c>
      <c r="U20" t="str">
        <f>IF(U19="","O",IF(ISERR(VLOOKUP(U19,Lists!$K$2:$K$60,1,FALSE)),"E","O"))</f>
        <v>O</v>
      </c>
      <c r="V20" t="str">
        <f>IF(V19="","O",IF(ISERR(VLOOKUP(V19,Lists!$K$2:$K$60,1,FALSE)),"E","O"))</f>
        <v>O</v>
      </c>
      <c r="W20" t="str">
        <f>IF(W19="","O",IF(ISERR(VLOOKUP(W19,Lists!$K$2:$K$60,1,FALSE)),"E","O"))</f>
        <v>O</v>
      </c>
      <c r="X20" t="str">
        <f>IF(X19="","O",IF(ISERR(VLOOKUP(X19,Lists!$K$2:$K$60,1,FALSE)),"E","O"))</f>
        <v>O</v>
      </c>
      <c r="Y20" t="str">
        <f>IF(Y19="","O",IF(ISERR(VLOOKUP(Y19,Lists!$K$2:$K$60,1,FALSE)),"E","O"))</f>
        <v>O</v>
      </c>
      <c r="Z20" t="str">
        <f>IF(Z19="","O",IF(ISERR(VLOOKUP(Z19,Lists!$K$2:$K$60,1,FALSE)),"E","O"))</f>
        <v>O</v>
      </c>
      <c r="AA20" t="str">
        <f>IF(AA19="","O",IF(ISERR(VLOOKUP(AA19,Lists!$K$2:$K$60,1,FALSE)),"E","O"))</f>
        <v>O</v>
      </c>
      <c r="AB20" t="str">
        <f>IF(AB19="","O",IF(ISERR(VLOOKUP(AB19,Lists!$K$2:$K$60,1,FALSE)),"E","O"))</f>
        <v>O</v>
      </c>
      <c r="AC20" t="str">
        <f>IF(AC19="","O",IF(ISERR(VLOOKUP(AC19,Lists!$K$2:$K$60,1,FALSE)),"E","O"))</f>
        <v>O</v>
      </c>
      <c r="AD20" t="str">
        <f>IF(AD19="","O",IF(ISERR(VLOOKUP(AD19,Lists!$K$2:$K$60,1,FALSE)),"E","O"))</f>
        <v>O</v>
      </c>
      <c r="AE20" t="str">
        <f>IF(AE19="","O",IF(ISERR(VLOOKUP(AE19,Lists!$K$2:$K$60,1,FALSE)),"E","O"))</f>
        <v>O</v>
      </c>
      <c r="AF20" t="str">
        <f>IF(AF19="","O",IF(ISERR(VLOOKUP(AF19,Lists!$K$2:$K$60,1,FALSE)),"E","O"))</f>
        <v>O</v>
      </c>
      <c r="AG20" t="str">
        <f>IF(AG19="","O",IF(ISERR(VLOOKUP(AG19,Lists!$K$2:$K$60,1,FALSE)),"E","O"))</f>
        <v>O</v>
      </c>
      <c r="AH20" t="str">
        <f>IF(AH19="","O",IF(ISERR(VLOOKUP(AH19,Lists!$K$2:$K$60,1,FALSE)),"E","O"))</f>
        <v>O</v>
      </c>
      <c r="AI20" t="str">
        <f>IF(AI19="","O",IF(ISERR(VLOOKUP(AI19,Lists!$K$2:$K$60,1,FALSE)),"E","O"))</f>
        <v>O</v>
      </c>
      <c r="AJ20" t="str">
        <f>IF(AJ19="","O",IF(ISERR(VLOOKUP(AJ19,Lists!$K$2:$K$60,1,FALSE)),"E","O"))</f>
        <v>O</v>
      </c>
      <c r="AK20" t="str">
        <f>IF(AK19="","O",IF(ISERR(VLOOKUP(AK19,Lists!$K$2:$K$60,1,FALSE)),"E","O"))</f>
        <v>O</v>
      </c>
      <c r="AL20" t="str">
        <f>IF(AL19="","O",IF(ISERR(VLOOKUP(AL19,Lists!$K$2:$K$60,1,FALSE)),"E","O"))</f>
        <v>O</v>
      </c>
      <c r="AM20" t="str">
        <f>IF(AM19="","O",IF(ISERR(VLOOKUP(AM19,Lists!$K$2:$K$60,1,FALSE)),"E","O"))</f>
        <v>O</v>
      </c>
      <c r="AN20" t="str">
        <f>IF(AN19="","O",IF(ISERR(VLOOKUP(AN19,Lists!$K$2:$K$60,1,FALSE)),"E","O"))</f>
        <v>O</v>
      </c>
      <c r="AO20" t="str">
        <f>IF(AO19="","O",IF(ISERR(VLOOKUP(AO19,Lists!$K$2:$K$60,1,FALSE)),"E","O"))</f>
        <v>O</v>
      </c>
      <c r="AP20" t="str">
        <f>IF(AP19="","O",IF(ISERR(VLOOKUP(AP19,Lists!$K$2:$K$60,1,FALSE)),"E","O"))</f>
        <v>O</v>
      </c>
      <c r="AQ20" t="str">
        <f>IF(AQ19="","O",IF(ISERR(VLOOKUP(AQ19,Lists!$K$2:$K$60,1,FALSE)),"E","O"))</f>
        <v>O</v>
      </c>
      <c r="AR20" t="str">
        <f>IF(AR19="","O",IF(ISERR(VLOOKUP(AR19,Lists!$K$2:$K$60,1,FALSE)),"E","O"))</f>
        <v>O</v>
      </c>
      <c r="AS20" t="str">
        <f>IF(AS19="","O",IF(ISERR(VLOOKUP(AS19,Lists!$K$2:$K$60,1,FALSE)),"E","O"))</f>
        <v>O</v>
      </c>
      <c r="AT20" t="str">
        <f>IF(AT19="","O",IF(ISERR(VLOOKUP(AT19,Lists!$K$2:$K$60,1,FALSE)),"E","O"))</f>
        <v>O</v>
      </c>
      <c r="AU20" t="str">
        <f>IF(AU19="","O",IF(ISERR(VLOOKUP(AU19,Lists!$K$2:$K$60,1,FALSE)),"E","O"))</f>
        <v>O</v>
      </c>
      <c r="AV20" t="str">
        <f>IF(AV19="","O",IF(ISERR(VLOOKUP(AV19,Lists!$K$2:$K$60,1,FALSE)),"E","O"))</f>
        <v>O</v>
      </c>
      <c r="AW20" t="str">
        <f>IF(AW19="","O",IF(ISERR(VLOOKUP(AW19,Lists!$K$2:$K$60,1,FALSE)),"E","O"))</f>
        <v>O</v>
      </c>
      <c r="AX20" t="str">
        <f>IF(AX19="","O",IF(ISERR(VLOOKUP(AX19,Lists!$K$2:$K$60,1,FALSE)),"E","O"))</f>
        <v>O</v>
      </c>
      <c r="AY20" t="str">
        <f>IF(AY19="","O",IF(ISERR(VLOOKUP(AY19,Lists!$K$2:$K$60,1,FALSE)),"E","O"))</f>
        <v>O</v>
      </c>
      <c r="AZ20" t="str">
        <f>IF(AZ19="","O",IF(ISERR(VLOOKUP(AZ19,Lists!$K$2:$K$60,1,FALSE)),"E","O"))</f>
        <v>O</v>
      </c>
      <c r="BA20" t="str">
        <f>IF(BA19="","O",IF(ISERR(VLOOKUP(BA19,Lists!$K$2:$K$60,1,FALSE)),"E","O"))</f>
        <v>O</v>
      </c>
      <c r="BB20" t="str">
        <f>IF(BB19="","O",IF(ISERR(VLOOKUP(BB19,Lists!$K$2:$K$60,1,FALSE)),"E","O"))</f>
        <v>O</v>
      </c>
      <c r="BC20" t="str">
        <f>IF(BC19="","O",IF(ISERR(VLOOKUP(BC19,Lists!$K$2:$K$60,1,FALSE)),"E","O"))</f>
        <v>O</v>
      </c>
      <c r="BD20" t="str">
        <f>IF(BD19="","O",IF(ISERR(VLOOKUP(BD19,Lists!$K$2:$K$60,1,FALSE)),"E","O"))</f>
        <v>O</v>
      </c>
      <c r="BE20" t="str">
        <f>IF(BE19="","O",IF(ISERR(VLOOKUP(BE19,Lists!$K$2:$K$60,1,FALSE)),"E","O"))</f>
        <v>O</v>
      </c>
      <c r="BF20" t="str">
        <f>IF(BF19="","O",IF(ISERR(VLOOKUP(BF19,Lists!$K$2:$K$60,1,FALSE)),"E","O"))</f>
        <v>O</v>
      </c>
      <c r="BG20" t="str">
        <f>IF(BG19="","O",IF(ISERR(VLOOKUP(BG19,Lists!$K$2:$K$60,1,FALSE)),"E","O"))</f>
        <v>O</v>
      </c>
      <c r="BH20" t="str">
        <f>IF(BH19="","O",IF(ISERR(VLOOKUP(BH19,Lists!$K$2:$K$60,1,FALSE)),"E","O"))</f>
        <v>O</v>
      </c>
      <c r="BI20" t="str">
        <f>IF(BI19="","O",IF(ISERR(VLOOKUP(BI19,Lists!$K$2:$K$60,1,FALSE)),"E","O"))</f>
        <v>O</v>
      </c>
      <c r="BJ20" t="str">
        <f>IF(BJ19="","O",IF(ISERR(VLOOKUP(BJ19,Lists!$K$2:$K$60,1,FALSE)),"E","O"))</f>
        <v>O</v>
      </c>
      <c r="BK20" t="str">
        <f>IF(BK19="","O",IF(ISERR(VLOOKUP(BK19,Lists!$K$2:$K$60,1,FALSE)),"E","O"))</f>
        <v>O</v>
      </c>
      <c r="BL20" t="str">
        <f>IF(BL19="","O",IF(ISERR(VLOOKUP(BL19,Lists!$K$2:$K$60,1,FALSE)),"E","O"))</f>
        <v>O</v>
      </c>
      <c r="BM20" t="str">
        <f>IF(BM19="","O",IF(ISERR(VLOOKUP(BM19,Lists!$K$2:$K$60,1,FALSE)),"E","O"))</f>
        <v>O</v>
      </c>
      <c r="BN20" t="str">
        <f>IF(BN19="","O",IF(ISERR(VLOOKUP(BN19,Lists!$K$2:$K$60,1,FALSE)),"E","O"))</f>
        <v>O</v>
      </c>
      <c r="BO20" t="str">
        <f>IF(BO19="","O",IF(ISERR(VLOOKUP(BO19,Lists!$K$2:$K$60,1,FALSE)),"E","O"))</f>
        <v>O</v>
      </c>
      <c r="BP20" t="str">
        <f>IF(BP19="","O",IF(ISERR(VLOOKUP(BP19,Lists!$K$2:$K$60,1,FALSE)),"E","O"))</f>
        <v>O</v>
      </c>
      <c r="BQ20" t="str">
        <f>IF(BQ19="","O",IF(ISERR(VLOOKUP(BQ19,Lists!$K$2:$K$60,1,FALSE)),"E","O"))</f>
        <v>O</v>
      </c>
      <c r="BR20" t="str">
        <f>IF(BR19="","O",IF(ISERR(VLOOKUP(BR19,Lists!$K$2:$K$60,1,FALSE)),"E","O"))</f>
        <v>O</v>
      </c>
      <c r="BS20" t="str">
        <f>IF(BS19="","O",IF(ISERR(VLOOKUP(BS19,Lists!$K$2:$K$60,1,FALSE)),"E","O"))</f>
        <v>O</v>
      </c>
    </row>
    <row r="21" spans="1:71" ht="16.5" thickBot="1" x14ac:dyDescent="0.3">
      <c r="A21" s="33" t="s">
        <v>471</v>
      </c>
      <c r="B21" s="53" t="str">
        <f>IF(YOUR_DATA!B21="","",YOUR_DATA!B21)</f>
        <v>pi@ng.eu</v>
      </c>
      <c r="C21" t="str">
        <f>IF(B21="","ERROR",C19)</f>
        <v>OK</v>
      </c>
      <c r="D21" t="str">
        <f>D19</f>
        <v>OK</v>
      </c>
      <c r="E21" t="str">
        <f>RIGHT(E20,LEN(E20)-LEN(E19)-1)</f>
        <v>ng.eu</v>
      </c>
      <c r="G21" t="str">
        <f>IF(AND(LEN(E21)&gt;1,LEN(E21)&lt;65),"OK","ERROR")</f>
        <v>OK</v>
      </c>
      <c r="H21" t="str">
        <f>MID($E21,H$1,1)</f>
        <v>n</v>
      </c>
      <c r="I21" t="str">
        <f t="shared" ref="I21:BS22" si="6">MID($E21,I$1,1)</f>
        <v>g</v>
      </c>
      <c r="J21" t="str">
        <f t="shared" si="6"/>
        <v>.</v>
      </c>
      <c r="K21" t="str">
        <f t="shared" si="6"/>
        <v>e</v>
      </c>
      <c r="L21" t="str">
        <f t="shared" si="6"/>
        <v>u</v>
      </c>
      <c r="M21" t="str">
        <f t="shared" si="6"/>
        <v/>
      </c>
      <c r="N21" t="str">
        <f t="shared" si="6"/>
        <v/>
      </c>
      <c r="O21" t="str">
        <f t="shared" si="6"/>
        <v/>
      </c>
      <c r="P21" t="str">
        <f t="shared" si="6"/>
        <v/>
      </c>
      <c r="Q21" t="str">
        <f t="shared" si="6"/>
        <v/>
      </c>
      <c r="R21" t="str">
        <f t="shared" si="6"/>
        <v/>
      </c>
      <c r="S21" t="str">
        <f t="shared" si="6"/>
        <v/>
      </c>
      <c r="T21" t="str">
        <f t="shared" si="6"/>
        <v/>
      </c>
      <c r="U21" t="str">
        <f t="shared" si="6"/>
        <v/>
      </c>
      <c r="V21" t="str">
        <f t="shared" si="6"/>
        <v/>
      </c>
      <c r="W21" t="str">
        <f t="shared" si="6"/>
        <v/>
      </c>
      <c r="X21" t="str">
        <f t="shared" si="6"/>
        <v/>
      </c>
      <c r="Y21" t="str">
        <f t="shared" si="6"/>
        <v/>
      </c>
      <c r="Z21" t="str">
        <f t="shared" si="6"/>
        <v/>
      </c>
      <c r="AA21" t="str">
        <f t="shared" si="6"/>
        <v/>
      </c>
      <c r="AB21" t="str">
        <f t="shared" si="6"/>
        <v/>
      </c>
      <c r="AC21" t="str">
        <f t="shared" si="6"/>
        <v/>
      </c>
      <c r="AD21" t="str">
        <f t="shared" si="6"/>
        <v/>
      </c>
      <c r="AE21" t="str">
        <f t="shared" si="6"/>
        <v/>
      </c>
      <c r="AF21" t="str">
        <f t="shared" si="6"/>
        <v/>
      </c>
      <c r="AG21" t="str">
        <f t="shared" si="6"/>
        <v/>
      </c>
      <c r="AH21" t="str">
        <f t="shared" si="6"/>
        <v/>
      </c>
      <c r="AI21" t="str">
        <f t="shared" si="6"/>
        <v/>
      </c>
      <c r="AJ21" t="str">
        <f t="shared" si="6"/>
        <v/>
      </c>
      <c r="AK21" t="str">
        <f t="shared" si="6"/>
        <v/>
      </c>
      <c r="AL21" t="str">
        <f t="shared" si="6"/>
        <v/>
      </c>
      <c r="AM21" t="str">
        <f t="shared" si="6"/>
        <v/>
      </c>
      <c r="AN21" t="str">
        <f t="shared" si="6"/>
        <v/>
      </c>
      <c r="AO21" t="str">
        <f t="shared" si="6"/>
        <v/>
      </c>
      <c r="AP21" t="str">
        <f t="shared" si="6"/>
        <v/>
      </c>
      <c r="AQ21" t="str">
        <f t="shared" si="6"/>
        <v/>
      </c>
      <c r="AR21" t="str">
        <f t="shared" si="6"/>
        <v/>
      </c>
      <c r="AS21" t="str">
        <f t="shared" si="6"/>
        <v/>
      </c>
      <c r="AT21" t="str">
        <f t="shared" si="6"/>
        <v/>
      </c>
      <c r="AU21" t="str">
        <f t="shared" si="6"/>
        <v/>
      </c>
      <c r="AV21" t="str">
        <f t="shared" si="6"/>
        <v/>
      </c>
      <c r="AW21" t="str">
        <f t="shared" si="6"/>
        <v/>
      </c>
      <c r="AX21" t="str">
        <f t="shared" si="6"/>
        <v/>
      </c>
      <c r="AY21" t="str">
        <f t="shared" si="6"/>
        <v/>
      </c>
      <c r="AZ21" t="str">
        <f t="shared" si="6"/>
        <v/>
      </c>
      <c r="BA21" t="str">
        <f t="shared" si="6"/>
        <v/>
      </c>
      <c r="BB21" t="str">
        <f t="shared" si="6"/>
        <v/>
      </c>
      <c r="BC21" t="str">
        <f t="shared" si="6"/>
        <v/>
      </c>
      <c r="BD21" t="str">
        <f t="shared" si="6"/>
        <v/>
      </c>
      <c r="BE21" t="str">
        <f t="shared" si="6"/>
        <v/>
      </c>
      <c r="BF21" t="str">
        <f t="shared" si="6"/>
        <v/>
      </c>
      <c r="BG21" t="str">
        <f t="shared" si="6"/>
        <v/>
      </c>
      <c r="BH21" t="str">
        <f t="shared" si="6"/>
        <v/>
      </c>
      <c r="BI21" t="str">
        <f t="shared" si="6"/>
        <v/>
      </c>
      <c r="BJ21" t="str">
        <f t="shared" si="6"/>
        <v/>
      </c>
      <c r="BK21" t="str">
        <f t="shared" si="6"/>
        <v/>
      </c>
      <c r="BL21" t="str">
        <f t="shared" si="6"/>
        <v/>
      </c>
      <c r="BM21" t="str">
        <f t="shared" si="6"/>
        <v/>
      </c>
      <c r="BN21" t="str">
        <f t="shared" si="6"/>
        <v/>
      </c>
      <c r="BO21" t="str">
        <f t="shared" si="6"/>
        <v/>
      </c>
      <c r="BP21" t="str">
        <f t="shared" si="6"/>
        <v/>
      </c>
      <c r="BQ21" t="str">
        <f t="shared" si="6"/>
        <v/>
      </c>
      <c r="BR21" t="str">
        <f t="shared" si="6"/>
        <v/>
      </c>
      <c r="BS21" t="str">
        <f t="shared" si="6"/>
        <v/>
      </c>
    </row>
    <row r="22" spans="1:71" ht="16.5" thickBot="1" x14ac:dyDescent="0.3">
      <c r="A22" s="33"/>
      <c r="B22" s="55"/>
      <c r="G22" t="str">
        <f>IF(COUNTIF(H22:BS22,"E")&gt;0,"ERROR","OK")</f>
        <v>OK</v>
      </c>
      <c r="H22" t="str">
        <f>IF(H21="","O",IF(ISERR(VLOOKUP(H21,Lists!$K$2:$K$60,1,FALSE)),"E","O"))</f>
        <v>O</v>
      </c>
      <c r="I22" t="str">
        <f>IF(I21="","O",IF(ISERR(VLOOKUP(I21,Lists!$K$2:$K$60,1,FALSE)),"E","O"))</f>
        <v>O</v>
      </c>
      <c r="J22" t="str">
        <f>IF(J21="","O",IF(ISERR(VLOOKUP(J21,Lists!$K$2:$K$60,1,FALSE)),"E","O"))</f>
        <v>O</v>
      </c>
      <c r="K22" t="str">
        <f>IF(K21="","O",IF(ISERR(VLOOKUP(K21,Lists!$K$2:$K$60,1,FALSE)),"E","O"))</f>
        <v>O</v>
      </c>
      <c r="L22" t="str">
        <f>IF(L21="","O",IF(ISERR(VLOOKUP(L21,Lists!$K$2:$K$60,1,FALSE)),"E","O"))</f>
        <v>O</v>
      </c>
      <c r="M22" t="str">
        <f>IF(M21="","O",IF(ISERR(VLOOKUP(M21,Lists!$K$2:$K$60,1,FALSE)),"E","O"))</f>
        <v>O</v>
      </c>
      <c r="N22" t="str">
        <f>IF(N21="","O",IF(ISERR(VLOOKUP(N21,Lists!$K$2:$K$60,1,FALSE)),"E","O"))</f>
        <v>O</v>
      </c>
      <c r="O22" t="str">
        <f>IF(O21="","O",IF(ISERR(VLOOKUP(O21,Lists!$K$2:$K$60,1,FALSE)),"E","O"))</f>
        <v>O</v>
      </c>
      <c r="P22" t="str">
        <f>IF(P21="","O",IF(ISERR(VLOOKUP(P21,Lists!$K$2:$K$60,1,FALSE)),"E","O"))</f>
        <v>O</v>
      </c>
      <c r="Q22" t="str">
        <f>IF(Q21="","O",IF(ISERR(VLOOKUP(Q21,Lists!$K$2:$K$60,1,FALSE)),"E","O"))</f>
        <v>O</v>
      </c>
      <c r="R22" t="str">
        <f>IF(R21="","O",IF(ISERR(VLOOKUP(R21,Lists!$K$2:$K$60,1,FALSE)),"E","O"))</f>
        <v>O</v>
      </c>
      <c r="S22" t="str">
        <f>IF(S21="","O",IF(ISERR(VLOOKUP(S21,Lists!$K$2:$K$60,1,FALSE)),"E","O"))</f>
        <v>O</v>
      </c>
      <c r="T22" t="str">
        <f>IF(T21="","O",IF(ISERR(VLOOKUP(T21,Lists!$K$2:$K$60,1,FALSE)),"E","O"))</f>
        <v>O</v>
      </c>
      <c r="U22" t="str">
        <f>IF(U21="","O",IF(ISERR(VLOOKUP(U21,Lists!$K$2:$K$60,1,FALSE)),"E","O"))</f>
        <v>O</v>
      </c>
      <c r="V22" t="str">
        <f>IF(V21="","O",IF(ISERR(VLOOKUP(V21,Lists!$K$2:$K$60,1,FALSE)),"E","O"))</f>
        <v>O</v>
      </c>
      <c r="W22" t="str">
        <f>IF(W21="","O",IF(ISERR(VLOOKUP(W21,Lists!$K$2:$K$60,1,FALSE)),"E","O"))</f>
        <v>O</v>
      </c>
      <c r="X22" t="str">
        <f>IF(X21="","O",IF(ISERR(VLOOKUP(X21,Lists!$K$2:$K$60,1,FALSE)),"E","O"))</f>
        <v>O</v>
      </c>
      <c r="Y22" t="str">
        <f>IF(Y21="","O",IF(ISERR(VLOOKUP(Y21,Lists!$K$2:$K$60,1,FALSE)),"E","O"))</f>
        <v>O</v>
      </c>
      <c r="Z22" t="str">
        <f>IF(Z21="","O",IF(ISERR(VLOOKUP(Z21,Lists!$K$2:$K$60,1,FALSE)),"E","O"))</f>
        <v>O</v>
      </c>
      <c r="AA22" t="str">
        <f>IF(AA21="","O",IF(ISERR(VLOOKUP(AA21,Lists!$K$2:$K$60,1,FALSE)),"E","O"))</f>
        <v>O</v>
      </c>
      <c r="AB22" t="str">
        <f>IF(AB21="","O",IF(ISERR(VLOOKUP(AB21,Lists!$K$2:$K$60,1,FALSE)),"E","O"))</f>
        <v>O</v>
      </c>
      <c r="AC22" t="str">
        <f>IF(AC21="","O",IF(ISERR(VLOOKUP(AC21,Lists!$K$2:$K$60,1,FALSE)),"E","O"))</f>
        <v>O</v>
      </c>
      <c r="AD22" t="str">
        <f>IF(AD21="","O",IF(ISERR(VLOOKUP(AD21,Lists!$K$2:$K$60,1,FALSE)),"E","O"))</f>
        <v>O</v>
      </c>
      <c r="AE22" t="str">
        <f>IF(AE21="","O",IF(ISERR(VLOOKUP(AE21,Lists!$K$2:$K$60,1,FALSE)),"E","O"))</f>
        <v>O</v>
      </c>
      <c r="AF22" t="str">
        <f>IF(AF21="","O",IF(ISERR(VLOOKUP(AF21,Lists!$K$2:$K$60,1,FALSE)),"E","O"))</f>
        <v>O</v>
      </c>
      <c r="AG22" t="str">
        <f>IF(AG21="","O",IF(ISERR(VLOOKUP(AG21,Lists!$K$2:$K$60,1,FALSE)),"E","O"))</f>
        <v>O</v>
      </c>
      <c r="AH22" t="str">
        <f>IF(AH21="","O",IF(ISERR(VLOOKUP(AH21,Lists!$K$2:$K$60,1,FALSE)),"E","O"))</f>
        <v>O</v>
      </c>
      <c r="AI22" t="str">
        <f>IF(AI21="","O",IF(ISERR(VLOOKUP(AI21,Lists!$K$2:$K$60,1,FALSE)),"E","O"))</f>
        <v>O</v>
      </c>
      <c r="AJ22" t="str">
        <f>IF(AJ21="","O",IF(ISERR(VLOOKUP(AJ21,Lists!$K$2:$K$60,1,FALSE)),"E","O"))</f>
        <v>O</v>
      </c>
      <c r="AK22" t="str">
        <f>IF(AK21="","O",IF(ISERR(VLOOKUP(AK21,Lists!$K$2:$K$60,1,FALSE)),"E","O"))</f>
        <v>O</v>
      </c>
      <c r="AL22" t="str">
        <f>IF(AL21="","O",IF(ISERR(VLOOKUP(AL21,Lists!$K$2:$K$60,1,FALSE)),"E","O"))</f>
        <v>O</v>
      </c>
      <c r="AM22" t="str">
        <f>IF(AM21="","O",IF(ISERR(VLOOKUP(AM21,Lists!$K$2:$K$60,1,FALSE)),"E","O"))</f>
        <v>O</v>
      </c>
      <c r="AN22" t="str">
        <f>IF(AN21="","O",IF(ISERR(VLOOKUP(AN21,Lists!$K$2:$K$60,1,FALSE)),"E","O"))</f>
        <v>O</v>
      </c>
      <c r="AO22" t="str">
        <f>IF(AO21="","O",IF(ISERR(VLOOKUP(AO21,Lists!$K$2:$K$60,1,FALSE)),"E","O"))</f>
        <v>O</v>
      </c>
      <c r="AP22" t="str">
        <f>IF(AP21="","O",IF(ISERR(VLOOKUP(AP21,Lists!$K$2:$K$60,1,FALSE)),"E","O"))</f>
        <v>O</v>
      </c>
      <c r="AQ22" t="str">
        <f>IF(AQ21="","O",IF(ISERR(VLOOKUP(AQ21,Lists!$K$2:$K$60,1,FALSE)),"E","O"))</f>
        <v>O</v>
      </c>
      <c r="AR22" t="str">
        <f>IF(AR21="","O",IF(ISERR(VLOOKUP(AR21,Lists!$K$2:$K$60,1,FALSE)),"E","O"))</f>
        <v>O</v>
      </c>
      <c r="AS22" t="str">
        <f>IF(AS21="","O",IF(ISERR(VLOOKUP(AS21,Lists!$K$2:$K$60,1,FALSE)),"E","O"))</f>
        <v>O</v>
      </c>
      <c r="AT22" t="str">
        <f>IF(AT21="","O",IF(ISERR(VLOOKUP(AT21,Lists!$K$2:$K$60,1,FALSE)),"E","O"))</f>
        <v>O</v>
      </c>
      <c r="AU22" t="str">
        <f>IF(AU21="","O",IF(ISERR(VLOOKUP(AU21,Lists!$K$2:$K$60,1,FALSE)),"E","O"))</f>
        <v>O</v>
      </c>
      <c r="AV22" t="str">
        <f>IF(AV21="","O",IF(ISERR(VLOOKUP(AV21,Lists!$K$2:$K$60,1,FALSE)),"E","O"))</f>
        <v>O</v>
      </c>
      <c r="AW22" t="str">
        <f>IF(AW21="","O",IF(ISERR(VLOOKUP(AW21,Lists!$K$2:$K$60,1,FALSE)),"E","O"))</f>
        <v>O</v>
      </c>
      <c r="AX22" t="str">
        <f>IF(AX21="","O",IF(ISERR(VLOOKUP(AX21,Lists!$K$2:$K$60,1,FALSE)),"E","O"))</f>
        <v>O</v>
      </c>
      <c r="AY22" t="str">
        <f>IF(AY21="","O",IF(ISERR(VLOOKUP(AY21,Lists!$K$2:$K$60,1,FALSE)),"E","O"))</f>
        <v>O</v>
      </c>
      <c r="AZ22" t="str">
        <f>IF(AZ21="","O",IF(ISERR(VLOOKUP(AZ21,Lists!$K$2:$K$60,1,FALSE)),"E","O"))</f>
        <v>O</v>
      </c>
      <c r="BA22" t="str">
        <f>IF(BA21="","O",IF(ISERR(VLOOKUP(BA21,Lists!$K$2:$K$60,1,FALSE)),"E","O"))</f>
        <v>O</v>
      </c>
      <c r="BB22" t="str">
        <f>IF(BB21="","O",IF(ISERR(VLOOKUP(BB21,Lists!$K$2:$K$60,1,FALSE)),"E","O"))</f>
        <v>O</v>
      </c>
      <c r="BC22" t="str">
        <f>IF(BC21="","O",IF(ISERR(VLOOKUP(BC21,Lists!$K$2:$K$60,1,FALSE)),"E","O"))</f>
        <v>O</v>
      </c>
      <c r="BD22" t="str">
        <f>IF(BD21="","O",IF(ISERR(VLOOKUP(BD21,Lists!$K$2:$K$60,1,FALSE)),"E","O"))</f>
        <v>O</v>
      </c>
      <c r="BE22" t="str">
        <f>IF(BE21="","O",IF(ISERR(VLOOKUP(BE21,Lists!$K$2:$K$60,1,FALSE)),"E","O"))</f>
        <v>O</v>
      </c>
      <c r="BF22" t="str">
        <f>IF(BF21="","O",IF(ISERR(VLOOKUP(BF21,Lists!$K$2:$K$60,1,FALSE)),"E","O"))</f>
        <v>O</v>
      </c>
      <c r="BG22" t="str">
        <f>IF(BG21="","O",IF(ISERR(VLOOKUP(BG21,Lists!$K$2:$K$60,1,FALSE)),"E","O"))</f>
        <v>O</v>
      </c>
      <c r="BH22" t="str">
        <f>IF(BH21="","O",IF(ISERR(VLOOKUP(BH21,Lists!$K$2:$K$60,1,FALSE)),"E","O"))</f>
        <v>O</v>
      </c>
      <c r="BI22" t="str">
        <f>IF(BI21="","O",IF(ISERR(VLOOKUP(BI21,Lists!$K$2:$K$60,1,FALSE)),"E","O"))</f>
        <v>O</v>
      </c>
      <c r="BJ22" t="str">
        <f>IF(BJ21="","O",IF(ISERR(VLOOKUP(BJ21,Lists!$K$2:$K$60,1,FALSE)),"E","O"))</f>
        <v>O</v>
      </c>
      <c r="BK22" t="str">
        <f>IF(BK21="","O",IF(ISERR(VLOOKUP(BK21,Lists!$K$2:$K$60,1,FALSE)),"E","O"))</f>
        <v>O</v>
      </c>
      <c r="BL22" t="str">
        <f>IF(BL21="","O",IF(ISERR(VLOOKUP(BL21,Lists!$K$2:$K$60,1,FALSE)),"E","O"))</f>
        <v>O</v>
      </c>
      <c r="BM22" t="str">
        <f>IF(BM21="","O",IF(ISERR(VLOOKUP(BM21,Lists!$K$2:$K$60,1,FALSE)),"E","O"))</f>
        <v>O</v>
      </c>
      <c r="BN22" t="str">
        <f>IF(BN21="","O",IF(ISERR(VLOOKUP(BN21,Lists!$K$2:$K$60,1,FALSE)),"E","O"))</f>
        <v>O</v>
      </c>
      <c r="BO22" t="str">
        <f>IF(BO21="","O",IF(ISERR(VLOOKUP(BO21,Lists!$K$2:$K$60,1,FALSE)),"E","O"))</f>
        <v>O</v>
      </c>
      <c r="BP22" t="str">
        <f>IF(BP21="","O",IF(ISERR(VLOOKUP(BP21,Lists!$K$2:$K$60,1,FALSE)),"E","O"))</f>
        <v>O</v>
      </c>
      <c r="BQ22" t="str">
        <f>IF(BQ21="","O",IF(ISERR(VLOOKUP(BQ21,Lists!$K$2:$K$60,1,FALSE)),"E","O"))</f>
        <v>O</v>
      </c>
      <c r="BR22" t="str">
        <f>IF(BR21="","O",IF(ISERR(VLOOKUP(BR21,Lists!$K$2:$K$60,1,FALSE)),"E","O"))</f>
        <v>O</v>
      </c>
      <c r="BS22" t="str">
        <f>IF(BS21="","O",IF(ISERR(VLOOKUP(BS21,Lists!$K$2:$K$60,1,FALSE)),"E","O"))</f>
        <v>O</v>
      </c>
    </row>
    <row r="23" spans="1:71" ht="16.5" thickBot="1" x14ac:dyDescent="0.3">
      <c r="A23" s="33" t="s">
        <v>463</v>
      </c>
      <c r="B23" s="56" t="str">
        <f>IF(YOUR_DATA!B23="","",YOUR_DATA!B23)</f>
        <v/>
      </c>
      <c r="C23" t="str">
        <f>IF(AND(B23="",B25=""),"OK",IF(B23&lt;&gt;B25,"ERROR",D23))</f>
        <v>OK</v>
      </c>
      <c r="D23" t="e">
        <f>IF(AND(D24="OK",G23="OK",G24="OK",G25="OK",G26="OK",B25=B23),"OK","ERROR")</f>
        <v>#VALUE!</v>
      </c>
      <c r="E23" t="e">
        <f>LEFT(E24,FIND("@",E24,1)-1)</f>
        <v>#VALUE!</v>
      </c>
      <c r="G23" t="e">
        <f>IF(AND(LEN(E23)&gt;1,LEN(E23)&lt;65),"OK","ERROR")</f>
        <v>#VALUE!</v>
      </c>
      <c r="H23" t="e">
        <f>MID($E23,H$1,1)</f>
        <v>#VALUE!</v>
      </c>
      <c r="I23" t="e">
        <f t="shared" ref="I23:BS24" si="7">MID($E23,I$1,1)</f>
        <v>#VALUE!</v>
      </c>
      <c r="J23" t="e">
        <f t="shared" si="7"/>
        <v>#VALUE!</v>
      </c>
      <c r="K23" t="e">
        <f t="shared" si="7"/>
        <v>#VALUE!</v>
      </c>
      <c r="L23" t="e">
        <f t="shared" si="7"/>
        <v>#VALUE!</v>
      </c>
      <c r="M23" t="e">
        <f t="shared" si="7"/>
        <v>#VALUE!</v>
      </c>
      <c r="N23" t="e">
        <f t="shared" si="7"/>
        <v>#VALUE!</v>
      </c>
      <c r="O23" t="e">
        <f t="shared" si="7"/>
        <v>#VALUE!</v>
      </c>
      <c r="P23" t="e">
        <f t="shared" si="7"/>
        <v>#VALUE!</v>
      </c>
      <c r="Q23" t="e">
        <f t="shared" si="7"/>
        <v>#VALUE!</v>
      </c>
      <c r="R23" t="e">
        <f t="shared" si="7"/>
        <v>#VALUE!</v>
      </c>
      <c r="S23" t="e">
        <f t="shared" si="7"/>
        <v>#VALUE!</v>
      </c>
      <c r="T23" t="e">
        <f t="shared" si="7"/>
        <v>#VALUE!</v>
      </c>
      <c r="U23" t="e">
        <f t="shared" si="7"/>
        <v>#VALUE!</v>
      </c>
      <c r="V23" t="e">
        <f t="shared" si="7"/>
        <v>#VALUE!</v>
      </c>
      <c r="W23" t="e">
        <f t="shared" si="7"/>
        <v>#VALUE!</v>
      </c>
      <c r="X23" t="e">
        <f t="shared" si="7"/>
        <v>#VALUE!</v>
      </c>
      <c r="Y23" t="e">
        <f t="shared" si="7"/>
        <v>#VALUE!</v>
      </c>
      <c r="Z23" t="e">
        <f t="shared" si="7"/>
        <v>#VALUE!</v>
      </c>
      <c r="AA23" t="e">
        <f t="shared" si="7"/>
        <v>#VALUE!</v>
      </c>
      <c r="AB23" t="e">
        <f t="shared" si="7"/>
        <v>#VALUE!</v>
      </c>
      <c r="AC23" t="e">
        <f t="shared" si="7"/>
        <v>#VALUE!</v>
      </c>
      <c r="AD23" t="e">
        <f t="shared" si="7"/>
        <v>#VALUE!</v>
      </c>
      <c r="AE23" t="e">
        <f t="shared" si="7"/>
        <v>#VALUE!</v>
      </c>
      <c r="AF23" t="e">
        <f t="shared" si="7"/>
        <v>#VALUE!</v>
      </c>
      <c r="AG23" t="e">
        <f t="shared" si="7"/>
        <v>#VALUE!</v>
      </c>
      <c r="AH23" t="e">
        <f t="shared" si="7"/>
        <v>#VALUE!</v>
      </c>
      <c r="AI23" t="e">
        <f t="shared" si="7"/>
        <v>#VALUE!</v>
      </c>
      <c r="AJ23" t="e">
        <f t="shared" si="7"/>
        <v>#VALUE!</v>
      </c>
      <c r="AK23" t="e">
        <f t="shared" si="7"/>
        <v>#VALUE!</v>
      </c>
      <c r="AL23" t="e">
        <f t="shared" si="7"/>
        <v>#VALUE!</v>
      </c>
      <c r="AM23" t="e">
        <f t="shared" si="7"/>
        <v>#VALUE!</v>
      </c>
      <c r="AN23" t="e">
        <f t="shared" si="7"/>
        <v>#VALUE!</v>
      </c>
      <c r="AO23" t="e">
        <f t="shared" si="7"/>
        <v>#VALUE!</v>
      </c>
      <c r="AP23" t="e">
        <f t="shared" si="7"/>
        <v>#VALUE!</v>
      </c>
      <c r="AQ23" t="e">
        <f t="shared" si="7"/>
        <v>#VALUE!</v>
      </c>
      <c r="AR23" t="e">
        <f t="shared" si="7"/>
        <v>#VALUE!</v>
      </c>
      <c r="AS23" t="e">
        <f t="shared" si="7"/>
        <v>#VALUE!</v>
      </c>
      <c r="AT23" t="e">
        <f t="shared" si="7"/>
        <v>#VALUE!</v>
      </c>
      <c r="AU23" t="e">
        <f t="shared" si="7"/>
        <v>#VALUE!</v>
      </c>
      <c r="AV23" t="e">
        <f t="shared" si="7"/>
        <v>#VALUE!</v>
      </c>
      <c r="AW23" t="e">
        <f t="shared" si="7"/>
        <v>#VALUE!</v>
      </c>
      <c r="AX23" t="e">
        <f t="shared" si="7"/>
        <v>#VALUE!</v>
      </c>
      <c r="AY23" t="e">
        <f t="shared" si="7"/>
        <v>#VALUE!</v>
      </c>
      <c r="AZ23" t="e">
        <f t="shared" si="7"/>
        <v>#VALUE!</v>
      </c>
      <c r="BA23" t="e">
        <f t="shared" si="7"/>
        <v>#VALUE!</v>
      </c>
      <c r="BB23" t="e">
        <f t="shared" si="7"/>
        <v>#VALUE!</v>
      </c>
      <c r="BC23" t="e">
        <f t="shared" si="7"/>
        <v>#VALUE!</v>
      </c>
      <c r="BD23" t="e">
        <f t="shared" si="7"/>
        <v>#VALUE!</v>
      </c>
      <c r="BE23" t="e">
        <f t="shared" si="7"/>
        <v>#VALUE!</v>
      </c>
      <c r="BF23" t="e">
        <f t="shared" si="7"/>
        <v>#VALUE!</v>
      </c>
      <c r="BG23" t="e">
        <f t="shared" si="7"/>
        <v>#VALUE!</v>
      </c>
      <c r="BH23" t="e">
        <f t="shared" si="7"/>
        <v>#VALUE!</v>
      </c>
      <c r="BI23" t="e">
        <f t="shared" si="7"/>
        <v>#VALUE!</v>
      </c>
      <c r="BJ23" t="e">
        <f t="shared" si="7"/>
        <v>#VALUE!</v>
      </c>
      <c r="BK23" t="e">
        <f t="shared" si="7"/>
        <v>#VALUE!</v>
      </c>
      <c r="BL23" t="e">
        <f t="shared" si="7"/>
        <v>#VALUE!</v>
      </c>
      <c r="BM23" t="e">
        <f t="shared" si="7"/>
        <v>#VALUE!</v>
      </c>
      <c r="BN23" t="e">
        <f t="shared" si="7"/>
        <v>#VALUE!</v>
      </c>
      <c r="BO23" t="e">
        <f t="shared" si="7"/>
        <v>#VALUE!</v>
      </c>
      <c r="BP23" t="e">
        <f t="shared" si="7"/>
        <v>#VALUE!</v>
      </c>
      <c r="BQ23" t="e">
        <f t="shared" si="7"/>
        <v>#VALUE!</v>
      </c>
      <c r="BR23" t="e">
        <f t="shared" si="7"/>
        <v>#VALUE!</v>
      </c>
      <c r="BS23" t="e">
        <f t="shared" si="7"/>
        <v>#VALUE!</v>
      </c>
    </row>
    <row r="24" spans="1:71" ht="19.5" customHeight="1" thickBot="1" x14ac:dyDescent="0.3">
      <c r="A24" s="33"/>
      <c r="B24" s="55"/>
      <c r="D24" t="str">
        <f>IF(ISERR(FIND(".",E25,2)),"ERROR",IF(LEN(E25)&lt;3,"ERROR",IF(RIGHT(E25,1)=".","ERROR",G26)))</f>
        <v>ERROR</v>
      </c>
      <c r="E24" t="str">
        <f>SUBSTITUTE(B23," ","")</f>
        <v/>
      </c>
      <c r="G24" t="str">
        <f>IF(COUNTIF(H24:BS24,"E")&gt;0,"ERROR","OK")</f>
        <v>OK</v>
      </c>
      <c r="H24" t="e">
        <f>IF(H23="","O",IF(ISERR(VLOOKUP(H23,Lists!$K$2:$K$60,1,FALSE)),"E","O"))</f>
        <v>#VALUE!</v>
      </c>
      <c r="I24" t="e">
        <f>IF(I23="","O",IF(ISERR(VLOOKUP(I23,Lists!$K$2:$K$60,1,FALSE)),"E","O"))</f>
        <v>#VALUE!</v>
      </c>
      <c r="J24" t="e">
        <f>IF(J23="","O",IF(ISERR(VLOOKUP(J23,Lists!$K$2:$K$60,1,FALSE)),"E","O"))</f>
        <v>#VALUE!</v>
      </c>
      <c r="K24" t="e">
        <f>IF(K23="","O",IF(ISERR(VLOOKUP(K23,Lists!$K$2:$K$60,1,FALSE)),"E","O"))</f>
        <v>#VALUE!</v>
      </c>
      <c r="L24" t="e">
        <f>IF(L23="","O",IF(ISERR(VLOOKUP(L23,Lists!$K$2:$K$60,1,FALSE)),"E","O"))</f>
        <v>#VALUE!</v>
      </c>
      <c r="M24" t="e">
        <f>IF(M23="","O",IF(ISERR(VLOOKUP(M23,Lists!$K$2:$K$60,1,FALSE)),"E","O"))</f>
        <v>#VALUE!</v>
      </c>
      <c r="N24" t="e">
        <f>IF(N23="","O",IF(ISERR(VLOOKUP(N23,Lists!$K$2:$K$60,1,FALSE)),"E","O"))</f>
        <v>#VALUE!</v>
      </c>
      <c r="O24" t="e">
        <f>IF(O23="","O",IF(ISERR(VLOOKUP(O23,Lists!$K$2:$K$60,1,FALSE)),"E","O"))</f>
        <v>#VALUE!</v>
      </c>
      <c r="P24" t="e">
        <f>IF(P23="","O",IF(ISERR(VLOOKUP(P23,Lists!$K$2:$K$60,1,FALSE)),"E","O"))</f>
        <v>#VALUE!</v>
      </c>
      <c r="Q24" t="e">
        <f>IF(Q23="","O",IF(ISERR(VLOOKUP(Q23,Lists!$K$2:$K$60,1,FALSE)),"E","O"))</f>
        <v>#VALUE!</v>
      </c>
      <c r="R24" t="e">
        <f>IF(R23="","O",IF(ISERR(VLOOKUP(R23,Lists!$K$2:$K$60,1,FALSE)),"E","O"))</f>
        <v>#VALUE!</v>
      </c>
      <c r="S24" t="e">
        <f>IF(S23="","O",IF(ISERR(VLOOKUP(S23,Lists!$K$2:$K$60,1,FALSE)),"E","O"))</f>
        <v>#VALUE!</v>
      </c>
      <c r="T24" t="e">
        <f>IF(T23="","O",IF(ISERR(VLOOKUP(T23,Lists!$K$2:$K$60,1,FALSE)),"E","O"))</f>
        <v>#VALUE!</v>
      </c>
      <c r="U24" t="e">
        <f>IF(U23="","O",IF(ISERR(VLOOKUP(U23,Lists!$K$2:$K$60,1,FALSE)),"E","O"))</f>
        <v>#VALUE!</v>
      </c>
      <c r="V24" t="e">
        <f>IF(V23="","O",IF(ISERR(VLOOKUP(V23,Lists!$K$2:$K$60,1,FALSE)),"E","O"))</f>
        <v>#VALUE!</v>
      </c>
      <c r="W24" t="e">
        <f>IF(W23="","O",IF(ISERR(VLOOKUP(W23,Lists!$K$2:$K$60,1,FALSE)),"E","O"))</f>
        <v>#VALUE!</v>
      </c>
      <c r="X24" t="e">
        <f>IF(X23="","O",IF(ISERR(VLOOKUP(X23,Lists!$K$2:$K$60,1,FALSE)),"E","O"))</f>
        <v>#VALUE!</v>
      </c>
      <c r="Y24" t="e">
        <f>IF(Y23="","O",IF(ISERR(VLOOKUP(Y23,Lists!$K$2:$K$60,1,FALSE)),"E","O"))</f>
        <v>#VALUE!</v>
      </c>
      <c r="Z24" t="e">
        <f>IF(Z23="","O",IF(ISERR(VLOOKUP(Z23,Lists!$K$2:$K$60,1,FALSE)),"E","O"))</f>
        <v>#VALUE!</v>
      </c>
      <c r="AA24" t="e">
        <f>IF(AA23="","O",IF(ISERR(VLOOKUP(AA23,Lists!$K$2:$K$60,1,FALSE)),"E","O"))</f>
        <v>#VALUE!</v>
      </c>
      <c r="AB24" t="e">
        <f>IF(AB23="","O",IF(ISERR(VLOOKUP(AB23,Lists!$K$2:$K$60,1,FALSE)),"E","O"))</f>
        <v>#VALUE!</v>
      </c>
      <c r="AC24" t="e">
        <f>IF(AC23="","O",IF(ISERR(VLOOKUP(AC23,Lists!$K$2:$K$60,1,FALSE)),"E","O"))</f>
        <v>#VALUE!</v>
      </c>
      <c r="AD24" t="e">
        <f>IF(AD23="","O",IF(ISERR(VLOOKUP(AD23,Lists!$K$2:$K$60,1,FALSE)),"E","O"))</f>
        <v>#VALUE!</v>
      </c>
      <c r="AE24" t="e">
        <f>IF(AE23="","O",IF(ISERR(VLOOKUP(AE23,Lists!$K$2:$K$60,1,FALSE)),"E","O"))</f>
        <v>#VALUE!</v>
      </c>
      <c r="AF24" t="e">
        <f>IF(AF23="","O",IF(ISERR(VLOOKUP(AF23,Lists!$K$2:$K$60,1,FALSE)),"E","O"))</f>
        <v>#VALUE!</v>
      </c>
      <c r="AG24" t="e">
        <f>IF(AG23="","O",IF(ISERR(VLOOKUP(AG23,Lists!$K$2:$K$60,1,FALSE)),"E","O"))</f>
        <v>#VALUE!</v>
      </c>
      <c r="AH24" t="e">
        <f>IF(AH23="","O",IF(ISERR(VLOOKUP(AH23,Lists!$K$2:$K$60,1,FALSE)),"E","O"))</f>
        <v>#VALUE!</v>
      </c>
      <c r="AI24" t="e">
        <f>IF(AI23="","O",IF(ISERR(VLOOKUP(AI23,Lists!$K$2:$K$60,1,FALSE)),"E","O"))</f>
        <v>#VALUE!</v>
      </c>
      <c r="AJ24" t="e">
        <f>IF(AJ23="","O",IF(ISERR(VLOOKUP(AJ23,Lists!$K$2:$K$60,1,FALSE)),"E","O"))</f>
        <v>#VALUE!</v>
      </c>
      <c r="AK24" t="e">
        <f>IF(AK23="","O",IF(ISERR(VLOOKUP(AK23,Lists!$K$2:$K$60,1,FALSE)),"E","O"))</f>
        <v>#VALUE!</v>
      </c>
      <c r="AL24" t="e">
        <f>IF(AL23="","O",IF(ISERR(VLOOKUP(AL23,Lists!$K$2:$K$60,1,FALSE)),"E","O"))</f>
        <v>#VALUE!</v>
      </c>
      <c r="AM24" t="e">
        <f>IF(AM23="","O",IF(ISERR(VLOOKUP(AM23,Lists!$K$2:$K$60,1,FALSE)),"E","O"))</f>
        <v>#VALUE!</v>
      </c>
      <c r="AN24" t="e">
        <f>IF(AN23="","O",IF(ISERR(VLOOKUP(AN23,Lists!$K$2:$K$60,1,FALSE)),"E","O"))</f>
        <v>#VALUE!</v>
      </c>
      <c r="AO24" t="e">
        <f>IF(AO23="","O",IF(ISERR(VLOOKUP(AO23,Lists!$K$2:$K$60,1,FALSE)),"E","O"))</f>
        <v>#VALUE!</v>
      </c>
      <c r="AP24" t="e">
        <f>IF(AP23="","O",IF(ISERR(VLOOKUP(AP23,Lists!$K$2:$K$60,1,FALSE)),"E","O"))</f>
        <v>#VALUE!</v>
      </c>
      <c r="AQ24" t="e">
        <f>IF(AQ23="","O",IF(ISERR(VLOOKUP(AQ23,Lists!$K$2:$K$60,1,FALSE)),"E","O"))</f>
        <v>#VALUE!</v>
      </c>
      <c r="AR24" t="e">
        <f>IF(AR23="","O",IF(ISERR(VLOOKUP(AR23,Lists!$K$2:$K$60,1,FALSE)),"E","O"))</f>
        <v>#VALUE!</v>
      </c>
      <c r="AS24" t="e">
        <f>IF(AS23="","O",IF(ISERR(VLOOKUP(AS23,Lists!$K$2:$K$60,1,FALSE)),"E","O"))</f>
        <v>#VALUE!</v>
      </c>
      <c r="AT24" t="e">
        <f>IF(AT23="","O",IF(ISERR(VLOOKUP(AT23,Lists!$K$2:$K$60,1,FALSE)),"E","O"))</f>
        <v>#VALUE!</v>
      </c>
      <c r="AU24" t="e">
        <f>IF(AU23="","O",IF(ISERR(VLOOKUP(AU23,Lists!$K$2:$K$60,1,FALSE)),"E","O"))</f>
        <v>#VALUE!</v>
      </c>
      <c r="AV24" t="e">
        <f>IF(AV23="","O",IF(ISERR(VLOOKUP(AV23,Lists!$K$2:$K$60,1,FALSE)),"E","O"))</f>
        <v>#VALUE!</v>
      </c>
      <c r="AW24" t="e">
        <f>IF(AW23="","O",IF(ISERR(VLOOKUP(AW23,Lists!$K$2:$K$60,1,FALSE)),"E","O"))</f>
        <v>#VALUE!</v>
      </c>
      <c r="AX24" t="e">
        <f>IF(AX23="","O",IF(ISERR(VLOOKUP(AX23,Lists!$K$2:$K$60,1,FALSE)),"E","O"))</f>
        <v>#VALUE!</v>
      </c>
      <c r="AY24" t="e">
        <f>IF(AY23="","O",IF(ISERR(VLOOKUP(AY23,Lists!$K$2:$K$60,1,FALSE)),"E","O"))</f>
        <v>#VALUE!</v>
      </c>
      <c r="AZ24" t="e">
        <f>IF(AZ23="","O",IF(ISERR(VLOOKUP(AZ23,Lists!$K$2:$K$60,1,FALSE)),"E","O"))</f>
        <v>#VALUE!</v>
      </c>
      <c r="BA24" t="e">
        <f>IF(BA23="","O",IF(ISERR(VLOOKUP(BA23,Lists!$K$2:$K$60,1,FALSE)),"E","O"))</f>
        <v>#VALUE!</v>
      </c>
      <c r="BB24" t="e">
        <f>IF(BB23="","O",IF(ISERR(VLOOKUP(BB23,Lists!$K$2:$K$60,1,FALSE)),"E","O"))</f>
        <v>#VALUE!</v>
      </c>
      <c r="BC24" t="e">
        <f>IF(BC23="","O",IF(ISERR(VLOOKUP(BC23,Lists!$K$2:$K$60,1,FALSE)),"E","O"))</f>
        <v>#VALUE!</v>
      </c>
      <c r="BD24" t="e">
        <f>IF(BD23="","O",IF(ISERR(VLOOKUP(BD23,Lists!$K$2:$K$60,1,FALSE)),"E","O"))</f>
        <v>#VALUE!</v>
      </c>
      <c r="BE24" t="e">
        <f>IF(BE23="","O",IF(ISERR(VLOOKUP(BE23,Lists!$K$2:$K$60,1,FALSE)),"E","O"))</f>
        <v>#VALUE!</v>
      </c>
      <c r="BF24" t="e">
        <f>IF(BF23="","O",IF(ISERR(VLOOKUP(BF23,Lists!$K$2:$K$60,1,FALSE)),"E","O"))</f>
        <v>#VALUE!</v>
      </c>
      <c r="BG24" t="e">
        <f>IF(BG23="","O",IF(ISERR(VLOOKUP(BG23,Lists!$K$2:$K$60,1,FALSE)),"E","O"))</f>
        <v>#VALUE!</v>
      </c>
      <c r="BH24" t="e">
        <f>IF(BH23="","O",IF(ISERR(VLOOKUP(BH23,Lists!$K$2:$K$60,1,FALSE)),"E","O"))</f>
        <v>#VALUE!</v>
      </c>
      <c r="BI24" t="e">
        <f>IF(BI23="","O",IF(ISERR(VLOOKUP(BI23,Lists!$K$2:$K$60,1,FALSE)),"E","O"))</f>
        <v>#VALUE!</v>
      </c>
      <c r="BJ24" t="e">
        <f>IF(BJ23="","O",IF(ISERR(VLOOKUP(BJ23,Lists!$K$2:$K$60,1,FALSE)),"E","O"))</f>
        <v>#VALUE!</v>
      </c>
      <c r="BK24" t="e">
        <f>IF(BK23="","O",IF(ISERR(VLOOKUP(BK23,Lists!$K$2:$K$60,1,FALSE)),"E","O"))</f>
        <v>#VALUE!</v>
      </c>
      <c r="BL24" t="e">
        <f>IF(BL23="","O",IF(ISERR(VLOOKUP(BL23,Lists!$K$2:$K$60,1,FALSE)),"E","O"))</f>
        <v>#VALUE!</v>
      </c>
      <c r="BM24" t="e">
        <f>IF(BM23="","O",IF(ISERR(VLOOKUP(BM23,Lists!$K$2:$K$60,1,FALSE)),"E","O"))</f>
        <v>#VALUE!</v>
      </c>
      <c r="BN24" t="e">
        <f>IF(BN23="","O",IF(ISERR(VLOOKUP(BN23,Lists!$K$2:$K$60,1,FALSE)),"E","O"))</f>
        <v>#VALUE!</v>
      </c>
      <c r="BO24" t="e">
        <f>IF(BO23="","O",IF(ISERR(VLOOKUP(BO23,Lists!$K$2:$K$60,1,FALSE)),"E","O"))</f>
        <v>#VALUE!</v>
      </c>
      <c r="BP24" t="e">
        <f>IF(BP23="","O",IF(ISERR(VLOOKUP(BP23,Lists!$K$2:$K$60,1,FALSE)),"E","O"))</f>
        <v>#VALUE!</v>
      </c>
      <c r="BQ24" t="e">
        <f>IF(BQ23="","O",IF(ISERR(VLOOKUP(BQ23,Lists!$K$2:$K$60,1,FALSE)),"E","O"))</f>
        <v>#VALUE!</v>
      </c>
      <c r="BR24" t="e">
        <f>IF(BR23="","O",IF(ISERR(VLOOKUP(BR23,Lists!$K$2:$K$60,1,FALSE)),"E","O"))</f>
        <v>#VALUE!</v>
      </c>
      <c r="BS24" t="e">
        <f>IF(BS23="","O",IF(ISERR(VLOOKUP(BS23,Lists!$K$2:$K$60,1,FALSE)),"E","O"))</f>
        <v>#VALUE!</v>
      </c>
    </row>
    <row r="25" spans="1:71" ht="19.5" customHeight="1" thickBot="1" x14ac:dyDescent="0.3">
      <c r="A25" s="33" t="s">
        <v>493</v>
      </c>
      <c r="B25" s="56" t="str">
        <f>IF(YOUR_DATA!B25="","",YOUR_DATA!B25)</f>
        <v/>
      </c>
      <c r="C25" t="str">
        <f>IF(B25="","ERROR",C23)</f>
        <v>ERROR</v>
      </c>
      <c r="D25" t="e">
        <f>D23</f>
        <v>#VALUE!</v>
      </c>
      <c r="E25" t="e">
        <f>RIGHT(E24,LEN(E24)-LEN(E23)-1)</f>
        <v>#VALUE!</v>
      </c>
      <c r="G25" t="e">
        <f>IF(AND(LEN(E25)&gt;1,LEN(E25)&lt;65),"OK","ERROR")</f>
        <v>#VALUE!</v>
      </c>
      <c r="H25" t="e">
        <f>MID($E25,H$1,1)</f>
        <v>#VALUE!</v>
      </c>
      <c r="I25" t="e">
        <f t="shared" ref="I25:BS33" si="8">MID($E25,I$1,1)</f>
        <v>#VALUE!</v>
      </c>
      <c r="J25" t="e">
        <f t="shared" si="8"/>
        <v>#VALUE!</v>
      </c>
      <c r="K25" t="e">
        <f t="shared" si="8"/>
        <v>#VALUE!</v>
      </c>
      <c r="L25" t="e">
        <f t="shared" si="8"/>
        <v>#VALUE!</v>
      </c>
      <c r="M25" t="e">
        <f t="shared" si="8"/>
        <v>#VALUE!</v>
      </c>
      <c r="N25" t="e">
        <f t="shared" si="8"/>
        <v>#VALUE!</v>
      </c>
      <c r="O25" t="e">
        <f t="shared" si="8"/>
        <v>#VALUE!</v>
      </c>
      <c r="P25" t="e">
        <f t="shared" si="8"/>
        <v>#VALUE!</v>
      </c>
      <c r="Q25" t="e">
        <f t="shared" si="8"/>
        <v>#VALUE!</v>
      </c>
      <c r="R25" t="e">
        <f t="shared" si="8"/>
        <v>#VALUE!</v>
      </c>
      <c r="S25" t="e">
        <f t="shared" si="8"/>
        <v>#VALUE!</v>
      </c>
      <c r="T25" t="e">
        <f t="shared" si="8"/>
        <v>#VALUE!</v>
      </c>
      <c r="U25" t="e">
        <f t="shared" si="8"/>
        <v>#VALUE!</v>
      </c>
      <c r="V25" t="e">
        <f t="shared" si="8"/>
        <v>#VALUE!</v>
      </c>
      <c r="W25" t="e">
        <f t="shared" si="8"/>
        <v>#VALUE!</v>
      </c>
      <c r="X25" t="e">
        <f t="shared" si="8"/>
        <v>#VALUE!</v>
      </c>
      <c r="Y25" t="e">
        <f t="shared" si="8"/>
        <v>#VALUE!</v>
      </c>
      <c r="Z25" t="e">
        <f t="shared" si="8"/>
        <v>#VALUE!</v>
      </c>
      <c r="AA25" t="e">
        <f t="shared" si="8"/>
        <v>#VALUE!</v>
      </c>
      <c r="AB25" t="e">
        <f t="shared" si="8"/>
        <v>#VALUE!</v>
      </c>
      <c r="AC25" t="e">
        <f t="shared" si="8"/>
        <v>#VALUE!</v>
      </c>
      <c r="AD25" t="e">
        <f t="shared" si="8"/>
        <v>#VALUE!</v>
      </c>
      <c r="AE25" t="e">
        <f t="shared" si="8"/>
        <v>#VALUE!</v>
      </c>
      <c r="AF25" t="e">
        <f t="shared" si="8"/>
        <v>#VALUE!</v>
      </c>
      <c r="AG25" t="e">
        <f t="shared" si="8"/>
        <v>#VALUE!</v>
      </c>
      <c r="AH25" t="e">
        <f t="shared" si="8"/>
        <v>#VALUE!</v>
      </c>
      <c r="AI25" t="e">
        <f t="shared" si="8"/>
        <v>#VALUE!</v>
      </c>
      <c r="AJ25" t="e">
        <f t="shared" si="8"/>
        <v>#VALUE!</v>
      </c>
      <c r="AK25" t="e">
        <f t="shared" si="8"/>
        <v>#VALUE!</v>
      </c>
      <c r="AL25" t="e">
        <f t="shared" si="8"/>
        <v>#VALUE!</v>
      </c>
      <c r="AM25" t="e">
        <f t="shared" si="8"/>
        <v>#VALUE!</v>
      </c>
      <c r="AN25" t="e">
        <f t="shared" si="8"/>
        <v>#VALUE!</v>
      </c>
      <c r="AO25" t="e">
        <f t="shared" si="8"/>
        <v>#VALUE!</v>
      </c>
      <c r="AP25" t="e">
        <f t="shared" si="8"/>
        <v>#VALUE!</v>
      </c>
      <c r="AQ25" t="e">
        <f t="shared" si="8"/>
        <v>#VALUE!</v>
      </c>
      <c r="AR25" t="e">
        <f t="shared" si="8"/>
        <v>#VALUE!</v>
      </c>
      <c r="AS25" t="e">
        <f t="shared" si="8"/>
        <v>#VALUE!</v>
      </c>
      <c r="AT25" t="e">
        <f t="shared" si="8"/>
        <v>#VALUE!</v>
      </c>
      <c r="AU25" t="e">
        <f t="shared" si="8"/>
        <v>#VALUE!</v>
      </c>
      <c r="AV25" t="e">
        <f t="shared" si="8"/>
        <v>#VALUE!</v>
      </c>
      <c r="AW25" t="e">
        <f t="shared" si="8"/>
        <v>#VALUE!</v>
      </c>
      <c r="AX25" t="e">
        <f t="shared" si="8"/>
        <v>#VALUE!</v>
      </c>
      <c r="AY25" t="e">
        <f t="shared" si="8"/>
        <v>#VALUE!</v>
      </c>
      <c r="AZ25" t="e">
        <f t="shared" si="8"/>
        <v>#VALUE!</v>
      </c>
      <c r="BA25" t="e">
        <f t="shared" si="8"/>
        <v>#VALUE!</v>
      </c>
      <c r="BB25" t="e">
        <f t="shared" si="8"/>
        <v>#VALUE!</v>
      </c>
      <c r="BC25" t="e">
        <f t="shared" si="8"/>
        <v>#VALUE!</v>
      </c>
      <c r="BD25" t="e">
        <f t="shared" si="8"/>
        <v>#VALUE!</v>
      </c>
      <c r="BE25" t="e">
        <f t="shared" si="8"/>
        <v>#VALUE!</v>
      </c>
      <c r="BF25" t="e">
        <f t="shared" si="8"/>
        <v>#VALUE!</v>
      </c>
      <c r="BG25" t="e">
        <f t="shared" si="8"/>
        <v>#VALUE!</v>
      </c>
      <c r="BH25" t="e">
        <f t="shared" si="8"/>
        <v>#VALUE!</v>
      </c>
      <c r="BI25" t="e">
        <f t="shared" si="8"/>
        <v>#VALUE!</v>
      </c>
      <c r="BJ25" t="e">
        <f t="shared" si="8"/>
        <v>#VALUE!</v>
      </c>
      <c r="BK25" t="e">
        <f t="shared" si="8"/>
        <v>#VALUE!</v>
      </c>
      <c r="BL25" t="e">
        <f t="shared" si="8"/>
        <v>#VALUE!</v>
      </c>
      <c r="BM25" t="e">
        <f t="shared" si="8"/>
        <v>#VALUE!</v>
      </c>
      <c r="BN25" t="e">
        <f t="shared" si="8"/>
        <v>#VALUE!</v>
      </c>
      <c r="BO25" t="e">
        <f t="shared" si="8"/>
        <v>#VALUE!</v>
      </c>
      <c r="BP25" t="e">
        <f t="shared" si="8"/>
        <v>#VALUE!</v>
      </c>
      <c r="BQ25" t="e">
        <f t="shared" si="8"/>
        <v>#VALUE!</v>
      </c>
      <c r="BR25" t="e">
        <f t="shared" si="8"/>
        <v>#VALUE!</v>
      </c>
      <c r="BS25" t="e">
        <f t="shared" si="8"/>
        <v>#VALUE!</v>
      </c>
    </row>
    <row r="26" spans="1:71" ht="19.5" customHeight="1" thickBot="1" x14ac:dyDescent="0.3">
      <c r="A26" s="33"/>
      <c r="B26" s="55"/>
      <c r="G26" t="str">
        <f>IF(COUNTIF(H26:BS26,"E")&gt;0,"ERROR","OK")</f>
        <v>OK</v>
      </c>
      <c r="H26" t="e">
        <f>IF(H25="","O",IF(ISERR(VLOOKUP(H25,Lists!$K$2:$K$60,1,FALSE)),"E","O"))</f>
        <v>#VALUE!</v>
      </c>
      <c r="I26" t="e">
        <f>IF(I25="","O",IF(ISERR(VLOOKUP(I25,Lists!$K$2:$K$60,1,FALSE)),"E","O"))</f>
        <v>#VALUE!</v>
      </c>
      <c r="J26" t="e">
        <f>IF(J25="","O",IF(ISERR(VLOOKUP(J25,Lists!$K$2:$K$60,1,FALSE)),"E","O"))</f>
        <v>#VALUE!</v>
      </c>
      <c r="K26" t="e">
        <f>IF(K25="","O",IF(ISERR(VLOOKUP(K25,Lists!$K$2:$K$60,1,FALSE)),"E","O"))</f>
        <v>#VALUE!</v>
      </c>
      <c r="L26" t="e">
        <f>IF(L25="","O",IF(ISERR(VLOOKUP(L25,Lists!$K$2:$K$60,1,FALSE)),"E","O"))</f>
        <v>#VALUE!</v>
      </c>
      <c r="M26" t="e">
        <f>IF(M25="","O",IF(ISERR(VLOOKUP(M25,Lists!$K$2:$K$60,1,FALSE)),"E","O"))</f>
        <v>#VALUE!</v>
      </c>
      <c r="N26" t="e">
        <f>IF(N25="","O",IF(ISERR(VLOOKUP(N25,Lists!$K$2:$K$60,1,FALSE)),"E","O"))</f>
        <v>#VALUE!</v>
      </c>
      <c r="O26" t="e">
        <f>IF(O25="","O",IF(ISERR(VLOOKUP(O25,Lists!$K$2:$K$60,1,FALSE)),"E","O"))</f>
        <v>#VALUE!</v>
      </c>
      <c r="P26" t="e">
        <f>IF(P25="","O",IF(ISERR(VLOOKUP(P25,Lists!$K$2:$K$60,1,FALSE)),"E","O"))</f>
        <v>#VALUE!</v>
      </c>
      <c r="Q26" t="e">
        <f>IF(Q25="","O",IF(ISERR(VLOOKUP(Q25,Lists!$K$2:$K$60,1,FALSE)),"E","O"))</f>
        <v>#VALUE!</v>
      </c>
      <c r="R26" t="e">
        <f>IF(R25="","O",IF(ISERR(VLOOKUP(R25,Lists!$K$2:$K$60,1,FALSE)),"E","O"))</f>
        <v>#VALUE!</v>
      </c>
      <c r="S26" t="e">
        <f>IF(S25="","O",IF(ISERR(VLOOKUP(S25,Lists!$K$2:$K$60,1,FALSE)),"E","O"))</f>
        <v>#VALUE!</v>
      </c>
      <c r="T26" t="e">
        <f>IF(T25="","O",IF(ISERR(VLOOKUP(T25,Lists!$K$2:$K$60,1,FALSE)),"E","O"))</f>
        <v>#VALUE!</v>
      </c>
      <c r="U26" t="e">
        <f>IF(U25="","O",IF(ISERR(VLOOKUP(U25,Lists!$K$2:$K$60,1,FALSE)),"E","O"))</f>
        <v>#VALUE!</v>
      </c>
      <c r="V26" t="e">
        <f>IF(V25="","O",IF(ISERR(VLOOKUP(V25,Lists!$K$2:$K$60,1,FALSE)),"E","O"))</f>
        <v>#VALUE!</v>
      </c>
      <c r="W26" t="e">
        <f>IF(W25="","O",IF(ISERR(VLOOKUP(W25,Lists!$K$2:$K$60,1,FALSE)),"E","O"))</f>
        <v>#VALUE!</v>
      </c>
      <c r="X26" t="e">
        <f>IF(X25="","O",IF(ISERR(VLOOKUP(X25,Lists!$K$2:$K$60,1,FALSE)),"E","O"))</f>
        <v>#VALUE!</v>
      </c>
      <c r="Y26" t="e">
        <f>IF(Y25="","O",IF(ISERR(VLOOKUP(Y25,Lists!$K$2:$K$60,1,FALSE)),"E","O"))</f>
        <v>#VALUE!</v>
      </c>
      <c r="Z26" t="e">
        <f>IF(Z25="","O",IF(ISERR(VLOOKUP(Z25,Lists!$K$2:$K$60,1,FALSE)),"E","O"))</f>
        <v>#VALUE!</v>
      </c>
      <c r="AA26" t="e">
        <f>IF(AA25="","O",IF(ISERR(VLOOKUP(AA25,Lists!$K$2:$K$60,1,FALSE)),"E","O"))</f>
        <v>#VALUE!</v>
      </c>
      <c r="AB26" t="e">
        <f>IF(AB25="","O",IF(ISERR(VLOOKUP(AB25,Lists!$K$2:$K$60,1,FALSE)),"E","O"))</f>
        <v>#VALUE!</v>
      </c>
      <c r="AC26" t="e">
        <f>IF(AC25="","O",IF(ISERR(VLOOKUP(AC25,Lists!$K$2:$K$60,1,FALSE)),"E","O"))</f>
        <v>#VALUE!</v>
      </c>
      <c r="AD26" t="e">
        <f>IF(AD25="","O",IF(ISERR(VLOOKUP(AD25,Lists!$K$2:$K$60,1,FALSE)),"E","O"))</f>
        <v>#VALUE!</v>
      </c>
      <c r="AE26" t="e">
        <f>IF(AE25="","O",IF(ISERR(VLOOKUP(AE25,Lists!$K$2:$K$60,1,FALSE)),"E","O"))</f>
        <v>#VALUE!</v>
      </c>
      <c r="AF26" t="e">
        <f>IF(AF25="","O",IF(ISERR(VLOOKUP(AF25,Lists!$K$2:$K$60,1,FALSE)),"E","O"))</f>
        <v>#VALUE!</v>
      </c>
      <c r="AG26" t="e">
        <f>IF(AG25="","O",IF(ISERR(VLOOKUP(AG25,Lists!$K$2:$K$60,1,FALSE)),"E","O"))</f>
        <v>#VALUE!</v>
      </c>
      <c r="AH26" t="e">
        <f>IF(AH25="","O",IF(ISERR(VLOOKUP(AH25,Lists!$K$2:$K$60,1,FALSE)),"E","O"))</f>
        <v>#VALUE!</v>
      </c>
      <c r="AI26" t="e">
        <f>IF(AI25="","O",IF(ISERR(VLOOKUP(AI25,Lists!$K$2:$K$60,1,FALSE)),"E","O"))</f>
        <v>#VALUE!</v>
      </c>
      <c r="AJ26" t="e">
        <f>IF(AJ25="","O",IF(ISERR(VLOOKUP(AJ25,Lists!$K$2:$K$60,1,FALSE)),"E","O"))</f>
        <v>#VALUE!</v>
      </c>
      <c r="AK26" t="e">
        <f>IF(AK25="","O",IF(ISERR(VLOOKUP(AK25,Lists!$K$2:$K$60,1,FALSE)),"E","O"))</f>
        <v>#VALUE!</v>
      </c>
      <c r="AL26" t="e">
        <f>IF(AL25="","O",IF(ISERR(VLOOKUP(AL25,Lists!$K$2:$K$60,1,FALSE)),"E","O"))</f>
        <v>#VALUE!</v>
      </c>
      <c r="AM26" t="e">
        <f>IF(AM25="","O",IF(ISERR(VLOOKUP(AM25,Lists!$K$2:$K$60,1,FALSE)),"E","O"))</f>
        <v>#VALUE!</v>
      </c>
      <c r="AN26" t="e">
        <f>IF(AN25="","O",IF(ISERR(VLOOKUP(AN25,Lists!$K$2:$K$60,1,FALSE)),"E","O"))</f>
        <v>#VALUE!</v>
      </c>
      <c r="AO26" t="e">
        <f>IF(AO25="","O",IF(ISERR(VLOOKUP(AO25,Lists!$K$2:$K$60,1,FALSE)),"E","O"))</f>
        <v>#VALUE!</v>
      </c>
      <c r="AP26" t="e">
        <f>IF(AP25="","O",IF(ISERR(VLOOKUP(AP25,Lists!$K$2:$K$60,1,FALSE)),"E","O"))</f>
        <v>#VALUE!</v>
      </c>
      <c r="AQ26" t="e">
        <f>IF(AQ25="","O",IF(ISERR(VLOOKUP(AQ25,Lists!$K$2:$K$60,1,FALSE)),"E","O"))</f>
        <v>#VALUE!</v>
      </c>
      <c r="AR26" t="e">
        <f>IF(AR25="","O",IF(ISERR(VLOOKUP(AR25,Lists!$K$2:$K$60,1,FALSE)),"E","O"))</f>
        <v>#VALUE!</v>
      </c>
      <c r="AS26" t="e">
        <f>IF(AS25="","O",IF(ISERR(VLOOKUP(AS25,Lists!$K$2:$K$60,1,FALSE)),"E","O"))</f>
        <v>#VALUE!</v>
      </c>
      <c r="AT26" t="e">
        <f>IF(AT25="","O",IF(ISERR(VLOOKUP(AT25,Lists!$K$2:$K$60,1,FALSE)),"E","O"))</f>
        <v>#VALUE!</v>
      </c>
      <c r="AU26" t="e">
        <f>IF(AU25="","O",IF(ISERR(VLOOKUP(AU25,Lists!$K$2:$K$60,1,FALSE)),"E","O"))</f>
        <v>#VALUE!</v>
      </c>
      <c r="AV26" t="e">
        <f>IF(AV25="","O",IF(ISERR(VLOOKUP(AV25,Lists!$K$2:$K$60,1,FALSE)),"E","O"))</f>
        <v>#VALUE!</v>
      </c>
      <c r="AW26" t="e">
        <f>IF(AW25="","O",IF(ISERR(VLOOKUP(AW25,Lists!$K$2:$K$60,1,FALSE)),"E","O"))</f>
        <v>#VALUE!</v>
      </c>
      <c r="AX26" t="e">
        <f>IF(AX25="","O",IF(ISERR(VLOOKUP(AX25,Lists!$K$2:$K$60,1,FALSE)),"E","O"))</f>
        <v>#VALUE!</v>
      </c>
      <c r="AY26" t="e">
        <f>IF(AY25="","O",IF(ISERR(VLOOKUP(AY25,Lists!$K$2:$K$60,1,FALSE)),"E","O"))</f>
        <v>#VALUE!</v>
      </c>
      <c r="AZ26" t="e">
        <f>IF(AZ25="","O",IF(ISERR(VLOOKUP(AZ25,Lists!$K$2:$K$60,1,FALSE)),"E","O"))</f>
        <v>#VALUE!</v>
      </c>
      <c r="BA26" t="e">
        <f>IF(BA25="","O",IF(ISERR(VLOOKUP(BA25,Lists!$K$2:$K$60,1,FALSE)),"E","O"))</f>
        <v>#VALUE!</v>
      </c>
      <c r="BB26" t="e">
        <f>IF(BB25="","O",IF(ISERR(VLOOKUP(BB25,Lists!$K$2:$K$60,1,FALSE)),"E","O"))</f>
        <v>#VALUE!</v>
      </c>
      <c r="BC26" t="e">
        <f>IF(BC25="","O",IF(ISERR(VLOOKUP(BC25,Lists!$K$2:$K$60,1,FALSE)),"E","O"))</f>
        <v>#VALUE!</v>
      </c>
      <c r="BD26" t="e">
        <f>IF(BD25="","O",IF(ISERR(VLOOKUP(BD25,Lists!$K$2:$K$60,1,FALSE)),"E","O"))</f>
        <v>#VALUE!</v>
      </c>
      <c r="BE26" t="e">
        <f>IF(BE25="","O",IF(ISERR(VLOOKUP(BE25,Lists!$K$2:$K$60,1,FALSE)),"E","O"))</f>
        <v>#VALUE!</v>
      </c>
      <c r="BF26" t="e">
        <f>IF(BF25="","O",IF(ISERR(VLOOKUP(BF25,Lists!$K$2:$K$60,1,FALSE)),"E","O"))</f>
        <v>#VALUE!</v>
      </c>
      <c r="BG26" t="e">
        <f>IF(BG25="","O",IF(ISERR(VLOOKUP(BG25,Lists!$K$2:$K$60,1,FALSE)),"E","O"))</f>
        <v>#VALUE!</v>
      </c>
      <c r="BH26" t="e">
        <f>IF(BH25="","O",IF(ISERR(VLOOKUP(BH25,Lists!$K$2:$K$60,1,FALSE)),"E","O"))</f>
        <v>#VALUE!</v>
      </c>
      <c r="BI26" t="e">
        <f>IF(BI25="","O",IF(ISERR(VLOOKUP(BI25,Lists!$K$2:$K$60,1,FALSE)),"E","O"))</f>
        <v>#VALUE!</v>
      </c>
      <c r="BJ26" t="e">
        <f>IF(BJ25="","O",IF(ISERR(VLOOKUP(BJ25,Lists!$K$2:$K$60,1,FALSE)),"E","O"))</f>
        <v>#VALUE!</v>
      </c>
      <c r="BK26" t="e">
        <f>IF(BK25="","O",IF(ISERR(VLOOKUP(BK25,Lists!$K$2:$K$60,1,FALSE)),"E","O"))</f>
        <v>#VALUE!</v>
      </c>
      <c r="BL26" t="e">
        <f>IF(BL25="","O",IF(ISERR(VLOOKUP(BL25,Lists!$K$2:$K$60,1,FALSE)),"E","O"))</f>
        <v>#VALUE!</v>
      </c>
      <c r="BM26" t="e">
        <f>IF(BM25="","O",IF(ISERR(VLOOKUP(BM25,Lists!$K$2:$K$60,1,FALSE)),"E","O"))</f>
        <v>#VALUE!</v>
      </c>
      <c r="BN26" t="e">
        <f>IF(BN25="","O",IF(ISERR(VLOOKUP(BN25,Lists!$K$2:$K$60,1,FALSE)),"E","O"))</f>
        <v>#VALUE!</v>
      </c>
      <c r="BO26" t="e">
        <f>IF(BO25="","O",IF(ISERR(VLOOKUP(BO25,Lists!$K$2:$K$60,1,FALSE)),"E","O"))</f>
        <v>#VALUE!</v>
      </c>
      <c r="BP26" t="e">
        <f>IF(BP25="","O",IF(ISERR(VLOOKUP(BP25,Lists!$K$2:$K$60,1,FALSE)),"E","O"))</f>
        <v>#VALUE!</v>
      </c>
      <c r="BQ26" t="e">
        <f>IF(BQ25="","O",IF(ISERR(VLOOKUP(BQ25,Lists!$K$2:$K$60,1,FALSE)),"E","O"))</f>
        <v>#VALUE!</v>
      </c>
      <c r="BR26" t="e">
        <f>IF(BR25="","O",IF(ISERR(VLOOKUP(BR25,Lists!$K$2:$K$60,1,FALSE)),"E","O"))</f>
        <v>#VALUE!</v>
      </c>
      <c r="BS26" t="e">
        <f>IF(BS25="","O",IF(ISERR(VLOOKUP(BS25,Lists!$K$2:$K$60,1,FALSE)),"E","O"))</f>
        <v>#VALUE!</v>
      </c>
    </row>
    <row r="27" spans="1:71" ht="19.5" customHeight="1" thickBot="1" x14ac:dyDescent="0.3">
      <c r="A27" s="33" t="s">
        <v>464</v>
      </c>
      <c r="B27" s="53" t="str">
        <f>IF(YOUR_DATA!B27="","",YOUR_DATA!B27)</f>
        <v>04785986</v>
      </c>
      <c r="C27" t="str">
        <f>IF(B27="","ERROR",D27)</f>
        <v>OK</v>
      </c>
      <c r="D27" t="str">
        <f>IF(AND(G27="OK",G28="OK"),"OK","ERROR")</f>
        <v>OK</v>
      </c>
      <c r="E27" t="str">
        <f>SUBSTITUTE(B27," ","")</f>
        <v>04785986</v>
      </c>
      <c r="G27" t="str">
        <f>IF(AND(LEN(E27)&gt;5,LEN(E27)&lt;65),"OK","ERROR")</f>
        <v>OK</v>
      </c>
      <c r="H27" t="str">
        <f>MID($E27,H$1,1)</f>
        <v>0</v>
      </c>
      <c r="I27" t="str">
        <f t="shared" si="8"/>
        <v>4</v>
      </c>
      <c r="J27" t="str">
        <f t="shared" si="8"/>
        <v>7</v>
      </c>
      <c r="K27" t="str">
        <f t="shared" si="8"/>
        <v>8</v>
      </c>
      <c r="L27" t="str">
        <f t="shared" si="8"/>
        <v>5</v>
      </c>
      <c r="M27" t="str">
        <f t="shared" si="8"/>
        <v>9</v>
      </c>
      <c r="N27" t="str">
        <f t="shared" si="8"/>
        <v>8</v>
      </c>
      <c r="O27" t="str">
        <f t="shared" si="8"/>
        <v>6</v>
      </c>
      <c r="P27" t="str">
        <f t="shared" si="8"/>
        <v/>
      </c>
      <c r="Q27" t="str">
        <f t="shared" si="8"/>
        <v/>
      </c>
      <c r="R27" t="str">
        <f t="shared" si="8"/>
        <v/>
      </c>
      <c r="S27" t="str">
        <f t="shared" si="8"/>
        <v/>
      </c>
      <c r="T27" t="str">
        <f t="shared" si="8"/>
        <v/>
      </c>
      <c r="U27" t="str">
        <f t="shared" si="8"/>
        <v/>
      </c>
      <c r="V27" t="str">
        <f t="shared" si="8"/>
        <v/>
      </c>
      <c r="W27" t="str">
        <f t="shared" si="8"/>
        <v/>
      </c>
      <c r="X27" t="str">
        <f t="shared" si="8"/>
        <v/>
      </c>
      <c r="Y27" t="str">
        <f t="shared" si="8"/>
        <v/>
      </c>
      <c r="Z27" t="str">
        <f t="shared" si="8"/>
        <v/>
      </c>
      <c r="AA27" t="str">
        <f t="shared" si="8"/>
        <v/>
      </c>
      <c r="AB27" t="str">
        <f t="shared" si="8"/>
        <v/>
      </c>
      <c r="AC27" t="str">
        <f t="shared" si="8"/>
        <v/>
      </c>
      <c r="AD27" t="str">
        <f t="shared" si="8"/>
        <v/>
      </c>
      <c r="AE27" t="str">
        <f t="shared" si="8"/>
        <v/>
      </c>
      <c r="AF27" t="str">
        <f t="shared" si="8"/>
        <v/>
      </c>
      <c r="AG27" t="str">
        <f t="shared" si="8"/>
        <v/>
      </c>
      <c r="AH27" t="str">
        <f t="shared" si="8"/>
        <v/>
      </c>
      <c r="AI27" t="str">
        <f t="shared" si="8"/>
        <v/>
      </c>
      <c r="AJ27" t="str">
        <f t="shared" si="8"/>
        <v/>
      </c>
      <c r="AK27" t="str">
        <f t="shared" si="8"/>
        <v/>
      </c>
      <c r="AL27" t="str">
        <f t="shared" si="8"/>
        <v/>
      </c>
      <c r="AM27" t="str">
        <f t="shared" si="8"/>
        <v/>
      </c>
      <c r="AN27" t="str">
        <f t="shared" si="8"/>
        <v/>
      </c>
      <c r="AO27" t="str">
        <f t="shared" si="8"/>
        <v/>
      </c>
      <c r="AP27" t="str">
        <f t="shared" si="8"/>
        <v/>
      </c>
      <c r="AQ27" t="str">
        <f t="shared" si="8"/>
        <v/>
      </c>
      <c r="AR27" t="str">
        <f t="shared" si="8"/>
        <v/>
      </c>
      <c r="AS27" t="str">
        <f t="shared" si="8"/>
        <v/>
      </c>
      <c r="AT27" t="str">
        <f t="shared" si="8"/>
        <v/>
      </c>
      <c r="AU27" t="str">
        <f t="shared" si="8"/>
        <v/>
      </c>
      <c r="AV27" t="str">
        <f t="shared" si="8"/>
        <v/>
      </c>
      <c r="AW27" t="str">
        <f t="shared" si="8"/>
        <v/>
      </c>
      <c r="AX27" t="str">
        <f t="shared" si="8"/>
        <v/>
      </c>
      <c r="AY27" t="str">
        <f t="shared" si="8"/>
        <v/>
      </c>
      <c r="AZ27" t="str">
        <f t="shared" si="8"/>
        <v/>
      </c>
      <c r="BA27" t="str">
        <f t="shared" si="8"/>
        <v/>
      </c>
      <c r="BB27" t="str">
        <f t="shared" si="8"/>
        <v/>
      </c>
      <c r="BC27" t="str">
        <f t="shared" si="8"/>
        <v/>
      </c>
      <c r="BD27" t="str">
        <f t="shared" si="8"/>
        <v/>
      </c>
      <c r="BE27" t="str">
        <f t="shared" si="8"/>
        <v/>
      </c>
      <c r="BF27" t="str">
        <f t="shared" si="8"/>
        <v/>
      </c>
      <c r="BG27" t="str">
        <f t="shared" si="8"/>
        <v/>
      </c>
      <c r="BH27" t="str">
        <f t="shared" si="8"/>
        <v/>
      </c>
      <c r="BI27" t="str">
        <f t="shared" si="8"/>
        <v/>
      </c>
      <c r="BJ27" t="str">
        <f t="shared" si="8"/>
        <v/>
      </c>
      <c r="BK27" t="str">
        <f t="shared" si="8"/>
        <v/>
      </c>
      <c r="BL27" t="str">
        <f t="shared" si="8"/>
        <v/>
      </c>
      <c r="BM27" t="str">
        <f t="shared" si="8"/>
        <v/>
      </c>
      <c r="BN27" t="str">
        <f t="shared" si="8"/>
        <v/>
      </c>
      <c r="BO27" t="str">
        <f t="shared" si="8"/>
        <v/>
      </c>
      <c r="BP27" t="str">
        <f t="shared" si="8"/>
        <v/>
      </c>
      <c r="BQ27" t="str">
        <f t="shared" si="8"/>
        <v/>
      </c>
      <c r="BR27" t="str">
        <f t="shared" si="8"/>
        <v/>
      </c>
      <c r="BS27" t="str">
        <f t="shared" si="8"/>
        <v/>
      </c>
    </row>
    <row r="28" spans="1:71" ht="19.5" customHeight="1" thickBot="1" x14ac:dyDescent="0.3">
      <c r="A28" s="33"/>
      <c r="B28" s="55"/>
      <c r="G28" t="str">
        <f>IF(COUNTIF(H28:BS28,"E")&gt;0,"ERROR","OK")</f>
        <v>OK</v>
      </c>
      <c r="H28" t="str">
        <f>IF(H27="","O",IF(ISERR(VLOOKUP(H27,Lists!$J$2:$J$60,1,FALSE)),"E","O"))</f>
        <v>O</v>
      </c>
      <c r="I28" t="str">
        <f>IF(I27="","O",IF(ISERR(VLOOKUP(I27,Lists!$J$2:$J$60,1,FALSE)),"E","O"))</f>
        <v>O</v>
      </c>
      <c r="J28" t="str">
        <f>IF(J27="","O",IF(ISERR(VLOOKUP(J27,Lists!$J$2:$J$60,1,FALSE)),"E","O"))</f>
        <v>O</v>
      </c>
      <c r="K28" t="str">
        <f>IF(K27="","O",IF(ISERR(VLOOKUP(K27,Lists!$J$2:$J$60,1,FALSE)),"E","O"))</f>
        <v>O</v>
      </c>
      <c r="L28" t="str">
        <f>IF(L27="","O",IF(ISERR(VLOOKUP(L27,Lists!$J$2:$J$60,1,FALSE)),"E","O"))</f>
        <v>O</v>
      </c>
      <c r="M28" t="str">
        <f>IF(M27="","O",IF(ISERR(VLOOKUP(M27,Lists!$J$2:$J$60,1,FALSE)),"E","O"))</f>
        <v>O</v>
      </c>
      <c r="N28" t="str">
        <f>IF(N27="","O",IF(ISERR(VLOOKUP(N27,Lists!$J$2:$J$60,1,FALSE)),"E","O"))</f>
        <v>O</v>
      </c>
      <c r="O28" t="str">
        <f>IF(O27="","O",IF(ISERR(VLOOKUP(O27,Lists!$J$2:$J$60,1,FALSE)),"E","O"))</f>
        <v>O</v>
      </c>
      <c r="P28" t="str">
        <f>IF(P27="","O",IF(ISERR(VLOOKUP(P27,Lists!$J$2:$J$60,1,FALSE)),"E","O"))</f>
        <v>O</v>
      </c>
      <c r="Q28" t="str">
        <f>IF(Q27="","O",IF(ISERR(VLOOKUP(Q27,Lists!$J$2:$J$60,1,FALSE)),"E","O"))</f>
        <v>O</v>
      </c>
      <c r="R28" t="str">
        <f>IF(R27="","O",IF(ISERR(VLOOKUP(R27,Lists!$J$2:$J$60,1,FALSE)),"E","O"))</f>
        <v>O</v>
      </c>
      <c r="S28" t="str">
        <f>IF(S27="","O",IF(ISERR(VLOOKUP(S27,Lists!$J$2:$J$60,1,FALSE)),"E","O"))</f>
        <v>O</v>
      </c>
      <c r="T28" t="str">
        <f>IF(T27="","O",IF(ISERR(VLOOKUP(T27,Lists!$J$2:$J$60,1,FALSE)),"E","O"))</f>
        <v>O</v>
      </c>
      <c r="U28" t="str">
        <f>IF(U27="","O",IF(ISERR(VLOOKUP(U27,Lists!$J$2:$J$60,1,FALSE)),"E","O"))</f>
        <v>O</v>
      </c>
      <c r="V28" t="str">
        <f>IF(V27="","O",IF(ISERR(VLOOKUP(V27,Lists!$J$2:$J$60,1,FALSE)),"E","O"))</f>
        <v>O</v>
      </c>
      <c r="W28" t="str">
        <f>IF(W27="","O",IF(ISERR(VLOOKUP(W27,Lists!$J$2:$J$60,1,FALSE)),"E","O"))</f>
        <v>O</v>
      </c>
      <c r="X28" t="str">
        <f>IF(X27="","O",IF(ISERR(VLOOKUP(X27,Lists!$J$2:$J$60,1,FALSE)),"E","O"))</f>
        <v>O</v>
      </c>
      <c r="Y28" t="str">
        <f>IF(Y27="","O",IF(ISERR(VLOOKUP(Y27,Lists!$J$2:$J$60,1,FALSE)),"E","O"))</f>
        <v>O</v>
      </c>
      <c r="Z28" t="str">
        <f>IF(Z27="","O",IF(ISERR(VLOOKUP(Z27,Lists!$J$2:$J$60,1,FALSE)),"E","O"))</f>
        <v>O</v>
      </c>
      <c r="AA28" t="str">
        <f>IF(AA27="","O",IF(ISERR(VLOOKUP(AA27,Lists!$J$2:$J$60,1,FALSE)),"E","O"))</f>
        <v>O</v>
      </c>
      <c r="AB28" t="str">
        <f>IF(AB27="","O",IF(ISERR(VLOOKUP(AB27,Lists!$J$2:$J$60,1,FALSE)),"E","O"))</f>
        <v>O</v>
      </c>
      <c r="AC28" t="str">
        <f>IF(AC27="","O",IF(ISERR(VLOOKUP(AC27,Lists!$J$2:$J$60,1,FALSE)),"E","O"))</f>
        <v>O</v>
      </c>
      <c r="AD28" t="str">
        <f>IF(AD27="","O",IF(ISERR(VLOOKUP(AD27,Lists!$J$2:$J$60,1,FALSE)),"E","O"))</f>
        <v>O</v>
      </c>
      <c r="AE28" t="str">
        <f>IF(AE27="","O",IF(ISERR(VLOOKUP(AE27,Lists!$J$2:$J$60,1,FALSE)),"E","O"))</f>
        <v>O</v>
      </c>
      <c r="AF28" t="str">
        <f>IF(AF27="","O",IF(ISERR(VLOOKUP(AF27,Lists!$J$2:$J$60,1,FALSE)),"E","O"))</f>
        <v>O</v>
      </c>
      <c r="AG28" t="str">
        <f>IF(AG27="","O",IF(ISERR(VLOOKUP(AG27,Lists!$J$2:$J$60,1,FALSE)),"E","O"))</f>
        <v>O</v>
      </c>
      <c r="AH28" t="str">
        <f>IF(AH27="","O",IF(ISERR(VLOOKUP(AH27,Lists!$J$2:$J$60,1,FALSE)),"E","O"))</f>
        <v>O</v>
      </c>
      <c r="AI28" t="str">
        <f>IF(AI27="","O",IF(ISERR(VLOOKUP(AI27,Lists!$J$2:$J$60,1,FALSE)),"E","O"))</f>
        <v>O</v>
      </c>
      <c r="AJ28" t="str">
        <f>IF(AJ27="","O",IF(ISERR(VLOOKUP(AJ27,Lists!$J$2:$J$60,1,FALSE)),"E","O"))</f>
        <v>O</v>
      </c>
      <c r="AK28" t="str">
        <f>IF(AK27="","O",IF(ISERR(VLOOKUP(AK27,Lists!$J$2:$J$60,1,FALSE)),"E","O"))</f>
        <v>O</v>
      </c>
      <c r="AL28" t="str">
        <f>IF(AL27="","O",IF(ISERR(VLOOKUP(AL27,Lists!$J$2:$J$60,1,FALSE)),"E","O"))</f>
        <v>O</v>
      </c>
      <c r="AM28" t="str">
        <f>IF(AM27="","O",IF(ISERR(VLOOKUP(AM27,Lists!$J$2:$J$60,1,FALSE)),"E","O"))</f>
        <v>O</v>
      </c>
      <c r="AN28" t="str">
        <f>IF(AN27="","O",IF(ISERR(VLOOKUP(AN27,Lists!$J$2:$J$60,1,FALSE)),"E","O"))</f>
        <v>O</v>
      </c>
      <c r="AO28" t="str">
        <f>IF(AO27="","O",IF(ISERR(VLOOKUP(AO27,Lists!$J$2:$J$60,1,FALSE)),"E","O"))</f>
        <v>O</v>
      </c>
      <c r="AP28" t="str">
        <f>IF(AP27="","O",IF(ISERR(VLOOKUP(AP27,Lists!$J$2:$J$60,1,FALSE)),"E","O"))</f>
        <v>O</v>
      </c>
      <c r="AQ28" t="str">
        <f>IF(AQ27="","O",IF(ISERR(VLOOKUP(AQ27,Lists!$J$2:$J$60,1,FALSE)),"E","O"))</f>
        <v>O</v>
      </c>
      <c r="AR28" t="str">
        <f>IF(AR27="","O",IF(ISERR(VLOOKUP(AR27,Lists!$J$2:$J$60,1,FALSE)),"E","O"))</f>
        <v>O</v>
      </c>
      <c r="AS28" t="str">
        <f>IF(AS27="","O",IF(ISERR(VLOOKUP(AS27,Lists!$J$2:$J$60,1,FALSE)),"E","O"))</f>
        <v>O</v>
      </c>
      <c r="AT28" t="str">
        <f>IF(AT27="","O",IF(ISERR(VLOOKUP(AT27,Lists!$J$2:$J$60,1,FALSE)),"E","O"))</f>
        <v>O</v>
      </c>
      <c r="AU28" t="str">
        <f>IF(AU27="","O",IF(ISERR(VLOOKUP(AU27,Lists!$J$2:$J$60,1,FALSE)),"E","O"))</f>
        <v>O</v>
      </c>
      <c r="AV28" t="str">
        <f>IF(AV27="","O",IF(ISERR(VLOOKUP(AV27,Lists!$J$2:$J$60,1,FALSE)),"E","O"))</f>
        <v>O</v>
      </c>
      <c r="AW28" t="str">
        <f>IF(AW27="","O",IF(ISERR(VLOOKUP(AW27,Lists!$J$2:$J$60,1,FALSE)),"E","O"))</f>
        <v>O</v>
      </c>
      <c r="AX28" t="str">
        <f>IF(AX27="","O",IF(ISERR(VLOOKUP(AX27,Lists!$J$2:$J$60,1,FALSE)),"E","O"))</f>
        <v>O</v>
      </c>
      <c r="AY28" t="str">
        <f>IF(AY27="","O",IF(ISERR(VLOOKUP(AY27,Lists!$J$2:$J$60,1,FALSE)),"E","O"))</f>
        <v>O</v>
      </c>
      <c r="AZ28" t="str">
        <f>IF(AZ27="","O",IF(ISERR(VLOOKUP(AZ27,Lists!$J$2:$J$60,1,FALSE)),"E","O"))</f>
        <v>O</v>
      </c>
      <c r="BA28" t="str">
        <f>IF(BA27="","O",IF(ISERR(VLOOKUP(BA27,Lists!$J$2:$J$60,1,FALSE)),"E","O"))</f>
        <v>O</v>
      </c>
      <c r="BB28" t="str">
        <f>IF(BB27="","O",IF(ISERR(VLOOKUP(BB27,Lists!$J$2:$J$60,1,FALSE)),"E","O"))</f>
        <v>O</v>
      </c>
      <c r="BC28" t="str">
        <f>IF(BC27="","O",IF(ISERR(VLOOKUP(BC27,Lists!$J$2:$J$60,1,FALSE)),"E","O"))</f>
        <v>O</v>
      </c>
      <c r="BD28" t="str">
        <f>IF(BD27="","O",IF(ISERR(VLOOKUP(BD27,Lists!$J$2:$J$60,1,FALSE)),"E","O"))</f>
        <v>O</v>
      </c>
      <c r="BE28" t="str">
        <f>IF(BE27="","O",IF(ISERR(VLOOKUP(BE27,Lists!$J$2:$J$60,1,FALSE)),"E","O"))</f>
        <v>O</v>
      </c>
      <c r="BF28" t="str">
        <f>IF(BF27="","O",IF(ISERR(VLOOKUP(BF27,Lists!$J$2:$J$60,1,FALSE)),"E","O"))</f>
        <v>O</v>
      </c>
      <c r="BG28" t="str">
        <f>IF(BG27="","O",IF(ISERR(VLOOKUP(BG27,Lists!$J$2:$J$60,1,FALSE)),"E","O"))</f>
        <v>O</v>
      </c>
      <c r="BH28" t="str">
        <f>IF(BH27="","O",IF(ISERR(VLOOKUP(BH27,Lists!$J$2:$J$60,1,FALSE)),"E","O"))</f>
        <v>O</v>
      </c>
      <c r="BI28" t="str">
        <f>IF(BI27="","O",IF(ISERR(VLOOKUP(BI27,Lists!$J$2:$J$60,1,FALSE)),"E","O"))</f>
        <v>O</v>
      </c>
      <c r="BJ28" t="str">
        <f>IF(BJ27="","O",IF(ISERR(VLOOKUP(BJ27,Lists!$J$2:$J$60,1,FALSE)),"E","O"))</f>
        <v>O</v>
      </c>
      <c r="BK28" t="str">
        <f>IF(BK27="","O",IF(ISERR(VLOOKUP(BK27,Lists!$J$2:$J$60,1,FALSE)),"E","O"))</f>
        <v>O</v>
      </c>
      <c r="BL28" t="str">
        <f>IF(BL27="","O",IF(ISERR(VLOOKUP(BL27,Lists!$J$2:$J$60,1,FALSE)),"E","O"))</f>
        <v>O</v>
      </c>
      <c r="BM28" t="str">
        <f>IF(BM27="","O",IF(ISERR(VLOOKUP(BM27,Lists!$J$2:$J$60,1,FALSE)),"E","O"))</f>
        <v>O</v>
      </c>
      <c r="BN28" t="str">
        <f>IF(BN27="","O",IF(ISERR(VLOOKUP(BN27,Lists!$J$2:$J$60,1,FALSE)),"E","O"))</f>
        <v>O</v>
      </c>
      <c r="BO28" t="str">
        <f>IF(BO27="","O",IF(ISERR(VLOOKUP(BO27,Lists!$J$2:$J$60,1,FALSE)),"E","O"))</f>
        <v>O</v>
      </c>
      <c r="BP28" t="str">
        <f>IF(BP27="","O",IF(ISERR(VLOOKUP(BP27,Lists!$J$2:$J$60,1,FALSE)),"E","O"))</f>
        <v>O</v>
      </c>
      <c r="BQ28" t="str">
        <f>IF(BQ27="","O",IF(ISERR(VLOOKUP(BQ27,Lists!$J$2:$J$60,1,FALSE)),"E","O"))</f>
        <v>O</v>
      </c>
      <c r="BR28" t="str">
        <f>IF(BR27="","O",IF(ISERR(VLOOKUP(BR27,Lists!$J$2:$J$60,1,FALSE)),"E","O"))</f>
        <v>O</v>
      </c>
      <c r="BS28" t="str">
        <f>IF(BS27="","O",IF(ISERR(VLOOKUP(BS27,Lists!$J$2:$J$60,1,FALSE)),"E","O"))</f>
        <v>O</v>
      </c>
    </row>
    <row r="29" spans="1:71" ht="16.5" thickBot="1" x14ac:dyDescent="0.3">
      <c r="A29" s="33" t="s">
        <v>465</v>
      </c>
      <c r="B29" s="56">
        <f>IF(YOUR_DATA!B29="","",YOUR_DATA!B29)</f>
        <v>32437158983</v>
      </c>
      <c r="C29" t="str">
        <f>IF(B29="","OK (OPTION)",D29)</f>
        <v>OK</v>
      </c>
      <c r="D29" t="str">
        <f>IF(AND(G29="OK",G30="OK"),"OK","ERROR")</f>
        <v>OK</v>
      </c>
      <c r="E29" t="str">
        <f>SUBSTITUTE(B29," ","")</f>
        <v>32437158983</v>
      </c>
      <c r="G29" t="str">
        <f>IF(AND(LEN(E29)&gt;5,LEN(E29)&lt;65),"OK","ERROR")</f>
        <v>OK</v>
      </c>
      <c r="H29" t="str">
        <f>MID($E29,H$1,1)</f>
        <v>3</v>
      </c>
      <c r="I29" t="str">
        <f t="shared" si="8"/>
        <v>2</v>
      </c>
      <c r="J29" t="str">
        <f t="shared" si="8"/>
        <v>4</v>
      </c>
      <c r="K29" t="str">
        <f t="shared" si="8"/>
        <v>3</v>
      </c>
      <c r="L29" t="str">
        <f t="shared" si="8"/>
        <v>7</v>
      </c>
      <c r="M29" t="str">
        <f t="shared" si="8"/>
        <v>1</v>
      </c>
      <c r="N29" t="str">
        <f t="shared" si="8"/>
        <v>5</v>
      </c>
      <c r="O29" t="str">
        <f t="shared" si="8"/>
        <v>8</v>
      </c>
      <c r="P29" t="str">
        <f t="shared" si="8"/>
        <v>9</v>
      </c>
      <c r="Q29" t="str">
        <f t="shared" si="8"/>
        <v>8</v>
      </c>
      <c r="R29" t="str">
        <f t="shared" si="8"/>
        <v>3</v>
      </c>
      <c r="S29" t="str">
        <f t="shared" si="8"/>
        <v/>
      </c>
      <c r="T29" t="str">
        <f t="shared" si="8"/>
        <v/>
      </c>
      <c r="U29" t="str">
        <f t="shared" si="8"/>
        <v/>
      </c>
      <c r="V29" t="str">
        <f t="shared" si="8"/>
        <v/>
      </c>
      <c r="W29" t="str">
        <f t="shared" si="8"/>
        <v/>
      </c>
      <c r="X29" t="str">
        <f t="shared" si="8"/>
        <v/>
      </c>
      <c r="Y29" t="str">
        <f t="shared" si="8"/>
        <v/>
      </c>
      <c r="Z29" t="str">
        <f t="shared" si="8"/>
        <v/>
      </c>
      <c r="AA29" t="str">
        <f t="shared" si="8"/>
        <v/>
      </c>
      <c r="AB29" t="str">
        <f t="shared" si="8"/>
        <v/>
      </c>
      <c r="AC29" t="str">
        <f t="shared" si="8"/>
        <v/>
      </c>
      <c r="AD29" t="str">
        <f t="shared" si="8"/>
        <v/>
      </c>
      <c r="AE29" t="str">
        <f t="shared" si="8"/>
        <v/>
      </c>
      <c r="AF29" t="str">
        <f t="shared" si="8"/>
        <v/>
      </c>
      <c r="AG29" t="str">
        <f t="shared" si="8"/>
        <v/>
      </c>
      <c r="AH29" t="str">
        <f t="shared" si="8"/>
        <v/>
      </c>
      <c r="AI29" t="str">
        <f t="shared" si="8"/>
        <v/>
      </c>
      <c r="AJ29" t="str">
        <f t="shared" si="8"/>
        <v/>
      </c>
      <c r="AK29" t="str">
        <f t="shared" si="8"/>
        <v/>
      </c>
      <c r="AL29" t="str">
        <f t="shared" si="8"/>
        <v/>
      </c>
      <c r="AM29" t="str">
        <f t="shared" si="8"/>
        <v/>
      </c>
      <c r="AN29" t="str">
        <f t="shared" si="8"/>
        <v/>
      </c>
      <c r="AO29" t="str">
        <f t="shared" si="8"/>
        <v/>
      </c>
      <c r="AP29" t="str">
        <f t="shared" si="8"/>
        <v/>
      </c>
      <c r="AQ29" t="str">
        <f t="shared" si="8"/>
        <v/>
      </c>
      <c r="AR29" t="str">
        <f t="shared" si="8"/>
        <v/>
      </c>
      <c r="AS29" t="str">
        <f t="shared" si="8"/>
        <v/>
      </c>
      <c r="AT29" t="str">
        <f t="shared" si="8"/>
        <v/>
      </c>
      <c r="AU29" t="str">
        <f t="shared" si="8"/>
        <v/>
      </c>
      <c r="AV29" t="str">
        <f t="shared" si="8"/>
        <v/>
      </c>
      <c r="AW29" t="str">
        <f t="shared" si="8"/>
        <v/>
      </c>
      <c r="AX29" t="str">
        <f t="shared" si="8"/>
        <v/>
      </c>
      <c r="AY29" t="str">
        <f t="shared" si="8"/>
        <v/>
      </c>
      <c r="AZ29" t="str">
        <f t="shared" si="8"/>
        <v/>
      </c>
      <c r="BA29" t="str">
        <f t="shared" si="8"/>
        <v/>
      </c>
      <c r="BB29" t="str">
        <f t="shared" si="8"/>
        <v/>
      </c>
      <c r="BC29" t="str">
        <f t="shared" si="8"/>
        <v/>
      </c>
      <c r="BD29" t="str">
        <f t="shared" si="8"/>
        <v/>
      </c>
      <c r="BE29" t="str">
        <f t="shared" si="8"/>
        <v/>
      </c>
      <c r="BF29" t="str">
        <f t="shared" si="8"/>
        <v/>
      </c>
      <c r="BG29" t="str">
        <f t="shared" si="8"/>
        <v/>
      </c>
      <c r="BH29" t="str">
        <f t="shared" si="8"/>
        <v/>
      </c>
      <c r="BI29" t="str">
        <f t="shared" si="8"/>
        <v/>
      </c>
      <c r="BJ29" t="str">
        <f t="shared" si="8"/>
        <v/>
      </c>
      <c r="BK29" t="str">
        <f t="shared" si="8"/>
        <v/>
      </c>
      <c r="BL29" t="str">
        <f t="shared" si="8"/>
        <v/>
      </c>
      <c r="BM29" t="str">
        <f t="shared" si="8"/>
        <v/>
      </c>
      <c r="BN29" t="str">
        <f t="shared" si="8"/>
        <v/>
      </c>
      <c r="BO29" t="str">
        <f t="shared" si="8"/>
        <v/>
      </c>
      <c r="BP29" t="str">
        <f t="shared" si="8"/>
        <v/>
      </c>
      <c r="BQ29" t="str">
        <f t="shared" si="8"/>
        <v/>
      </c>
      <c r="BR29" t="str">
        <f t="shared" si="8"/>
        <v/>
      </c>
      <c r="BS29" t="str">
        <f t="shared" si="8"/>
        <v/>
      </c>
    </row>
    <row r="30" spans="1:71" ht="16.5" thickBot="1" x14ac:dyDescent="0.3">
      <c r="A30" s="33"/>
      <c r="B30" s="55"/>
      <c r="G30" t="str">
        <f>IF(COUNTIF(H30:BS30,"E")&gt;0,"ERROR","OK")</f>
        <v>OK</v>
      </c>
      <c r="H30" t="str">
        <f>IF(H29="","O",IF(ISERR(VLOOKUP(H29,Lists!$J$2:$J$60,1,FALSE)),"E","O"))</f>
        <v>O</v>
      </c>
      <c r="I30" t="str">
        <f>IF(I29="","O",IF(ISERR(VLOOKUP(I29,Lists!$J$2:$J$60,1,FALSE)),"E","O"))</f>
        <v>O</v>
      </c>
      <c r="J30" t="str">
        <f>IF(J29="","O",IF(ISERR(VLOOKUP(J29,Lists!$J$2:$J$60,1,FALSE)),"E","O"))</f>
        <v>O</v>
      </c>
      <c r="K30" t="str">
        <f>IF(K29="","O",IF(ISERR(VLOOKUP(K29,Lists!$J$2:$J$60,1,FALSE)),"E","O"))</f>
        <v>O</v>
      </c>
      <c r="L30" t="str">
        <f>IF(L29="","O",IF(ISERR(VLOOKUP(L29,Lists!$J$2:$J$60,1,FALSE)),"E","O"))</f>
        <v>O</v>
      </c>
      <c r="M30" t="str">
        <f>IF(M29="","O",IF(ISERR(VLOOKUP(M29,Lists!$J$2:$J$60,1,FALSE)),"E","O"))</f>
        <v>O</v>
      </c>
      <c r="N30" t="str">
        <f>IF(N29="","O",IF(ISERR(VLOOKUP(N29,Lists!$J$2:$J$60,1,FALSE)),"E","O"))</f>
        <v>O</v>
      </c>
      <c r="O30" t="str">
        <f>IF(O29="","O",IF(ISERR(VLOOKUP(O29,Lists!$J$2:$J$60,1,FALSE)),"E","O"))</f>
        <v>O</v>
      </c>
      <c r="P30" t="str">
        <f>IF(P29="","O",IF(ISERR(VLOOKUP(P29,Lists!$J$2:$J$60,1,FALSE)),"E","O"))</f>
        <v>O</v>
      </c>
      <c r="Q30" t="str">
        <f>IF(Q29="","O",IF(ISERR(VLOOKUP(Q29,Lists!$J$2:$J$60,1,FALSE)),"E","O"))</f>
        <v>O</v>
      </c>
      <c r="R30" t="str">
        <f>IF(R29="","O",IF(ISERR(VLOOKUP(R29,Lists!$J$2:$J$60,1,FALSE)),"E","O"))</f>
        <v>O</v>
      </c>
      <c r="S30" t="str">
        <f>IF(S29="","O",IF(ISERR(VLOOKUP(S29,Lists!$J$2:$J$60,1,FALSE)),"E","O"))</f>
        <v>O</v>
      </c>
      <c r="T30" t="str">
        <f>IF(T29="","O",IF(ISERR(VLOOKUP(T29,Lists!$J$2:$J$60,1,FALSE)),"E","O"))</f>
        <v>O</v>
      </c>
      <c r="U30" t="str">
        <f>IF(U29="","O",IF(ISERR(VLOOKUP(U29,Lists!$J$2:$J$60,1,FALSE)),"E","O"))</f>
        <v>O</v>
      </c>
      <c r="V30" t="str">
        <f>IF(V29="","O",IF(ISERR(VLOOKUP(V29,Lists!$J$2:$J$60,1,FALSE)),"E","O"))</f>
        <v>O</v>
      </c>
      <c r="W30" t="str">
        <f>IF(W29="","O",IF(ISERR(VLOOKUP(W29,Lists!$J$2:$J$60,1,FALSE)),"E","O"))</f>
        <v>O</v>
      </c>
      <c r="X30" t="str">
        <f>IF(X29="","O",IF(ISERR(VLOOKUP(X29,Lists!$J$2:$J$60,1,FALSE)),"E","O"))</f>
        <v>O</v>
      </c>
      <c r="Y30" t="str">
        <f>IF(Y29="","O",IF(ISERR(VLOOKUP(Y29,Lists!$J$2:$J$60,1,FALSE)),"E","O"))</f>
        <v>O</v>
      </c>
      <c r="Z30" t="str">
        <f>IF(Z29="","O",IF(ISERR(VLOOKUP(Z29,Lists!$J$2:$J$60,1,FALSE)),"E","O"))</f>
        <v>O</v>
      </c>
      <c r="AA30" t="str">
        <f>IF(AA29="","O",IF(ISERR(VLOOKUP(AA29,Lists!$J$2:$J$60,1,FALSE)),"E","O"))</f>
        <v>O</v>
      </c>
      <c r="AB30" t="str">
        <f>IF(AB29="","O",IF(ISERR(VLOOKUP(AB29,Lists!$J$2:$J$60,1,FALSE)),"E","O"))</f>
        <v>O</v>
      </c>
      <c r="AC30" t="str">
        <f>IF(AC29="","O",IF(ISERR(VLOOKUP(AC29,Lists!$J$2:$J$60,1,FALSE)),"E","O"))</f>
        <v>O</v>
      </c>
      <c r="AD30" t="str">
        <f>IF(AD29="","O",IF(ISERR(VLOOKUP(AD29,Lists!$J$2:$J$60,1,FALSE)),"E","O"))</f>
        <v>O</v>
      </c>
      <c r="AE30" t="str">
        <f>IF(AE29="","O",IF(ISERR(VLOOKUP(AE29,Lists!$J$2:$J$60,1,FALSE)),"E","O"))</f>
        <v>O</v>
      </c>
      <c r="AF30" t="str">
        <f>IF(AF29="","O",IF(ISERR(VLOOKUP(AF29,Lists!$J$2:$J$60,1,FALSE)),"E","O"))</f>
        <v>O</v>
      </c>
      <c r="AG30" t="str">
        <f>IF(AG29="","O",IF(ISERR(VLOOKUP(AG29,Lists!$J$2:$J$60,1,FALSE)),"E","O"))</f>
        <v>O</v>
      </c>
      <c r="AH30" t="str">
        <f>IF(AH29="","O",IF(ISERR(VLOOKUP(AH29,Lists!$J$2:$J$60,1,FALSE)),"E","O"))</f>
        <v>O</v>
      </c>
      <c r="AI30" t="str">
        <f>IF(AI29="","O",IF(ISERR(VLOOKUP(AI29,Lists!$J$2:$J$60,1,FALSE)),"E","O"))</f>
        <v>O</v>
      </c>
      <c r="AJ30" t="str">
        <f>IF(AJ29="","O",IF(ISERR(VLOOKUP(AJ29,Lists!$J$2:$J$60,1,FALSE)),"E","O"))</f>
        <v>O</v>
      </c>
      <c r="AK30" t="str">
        <f>IF(AK29="","O",IF(ISERR(VLOOKUP(AK29,Lists!$J$2:$J$60,1,FALSE)),"E","O"))</f>
        <v>O</v>
      </c>
      <c r="AL30" t="str">
        <f>IF(AL29="","O",IF(ISERR(VLOOKUP(AL29,Lists!$J$2:$J$60,1,FALSE)),"E","O"))</f>
        <v>O</v>
      </c>
      <c r="AM30" t="str">
        <f>IF(AM29="","O",IF(ISERR(VLOOKUP(AM29,Lists!$J$2:$J$60,1,FALSE)),"E","O"))</f>
        <v>O</v>
      </c>
      <c r="AN30" t="str">
        <f>IF(AN29="","O",IF(ISERR(VLOOKUP(AN29,Lists!$J$2:$J$60,1,FALSE)),"E","O"))</f>
        <v>O</v>
      </c>
      <c r="AO30" t="str">
        <f>IF(AO29="","O",IF(ISERR(VLOOKUP(AO29,Lists!$J$2:$J$60,1,FALSE)),"E","O"))</f>
        <v>O</v>
      </c>
      <c r="AP30" t="str">
        <f>IF(AP29="","O",IF(ISERR(VLOOKUP(AP29,Lists!$J$2:$J$60,1,FALSE)),"E","O"))</f>
        <v>O</v>
      </c>
      <c r="AQ30" t="str">
        <f>IF(AQ29="","O",IF(ISERR(VLOOKUP(AQ29,Lists!$J$2:$J$60,1,FALSE)),"E","O"))</f>
        <v>O</v>
      </c>
      <c r="AR30" t="str">
        <f>IF(AR29="","O",IF(ISERR(VLOOKUP(AR29,Lists!$J$2:$J$60,1,FALSE)),"E","O"))</f>
        <v>O</v>
      </c>
      <c r="AS30" t="str">
        <f>IF(AS29="","O",IF(ISERR(VLOOKUP(AS29,Lists!$J$2:$J$60,1,FALSE)),"E","O"))</f>
        <v>O</v>
      </c>
      <c r="AT30" t="str">
        <f>IF(AT29="","O",IF(ISERR(VLOOKUP(AT29,Lists!$J$2:$J$60,1,FALSE)),"E","O"))</f>
        <v>O</v>
      </c>
      <c r="AU30" t="str">
        <f>IF(AU29="","O",IF(ISERR(VLOOKUP(AU29,Lists!$J$2:$J$60,1,FALSE)),"E","O"))</f>
        <v>O</v>
      </c>
      <c r="AV30" t="str">
        <f>IF(AV29="","O",IF(ISERR(VLOOKUP(AV29,Lists!$J$2:$J$60,1,FALSE)),"E","O"))</f>
        <v>O</v>
      </c>
      <c r="AW30" t="str">
        <f>IF(AW29="","O",IF(ISERR(VLOOKUP(AW29,Lists!$J$2:$J$60,1,FALSE)),"E","O"))</f>
        <v>O</v>
      </c>
      <c r="AX30" t="str">
        <f>IF(AX29="","O",IF(ISERR(VLOOKUP(AX29,Lists!$J$2:$J$60,1,FALSE)),"E","O"))</f>
        <v>O</v>
      </c>
      <c r="AY30" t="str">
        <f>IF(AY29="","O",IF(ISERR(VLOOKUP(AY29,Lists!$J$2:$J$60,1,FALSE)),"E","O"))</f>
        <v>O</v>
      </c>
      <c r="AZ30" t="str">
        <f>IF(AZ29="","O",IF(ISERR(VLOOKUP(AZ29,Lists!$J$2:$J$60,1,FALSE)),"E","O"))</f>
        <v>O</v>
      </c>
      <c r="BA30" t="str">
        <f>IF(BA29="","O",IF(ISERR(VLOOKUP(BA29,Lists!$J$2:$J$60,1,FALSE)),"E","O"))</f>
        <v>O</v>
      </c>
      <c r="BB30" t="str">
        <f>IF(BB29="","O",IF(ISERR(VLOOKUP(BB29,Lists!$J$2:$J$60,1,FALSE)),"E","O"))</f>
        <v>O</v>
      </c>
      <c r="BC30" t="str">
        <f>IF(BC29="","O",IF(ISERR(VLOOKUP(BC29,Lists!$J$2:$J$60,1,FALSE)),"E","O"))</f>
        <v>O</v>
      </c>
      <c r="BD30" t="str">
        <f>IF(BD29="","O",IF(ISERR(VLOOKUP(BD29,Lists!$J$2:$J$60,1,FALSE)),"E","O"))</f>
        <v>O</v>
      </c>
      <c r="BE30" t="str">
        <f>IF(BE29="","O",IF(ISERR(VLOOKUP(BE29,Lists!$J$2:$J$60,1,FALSE)),"E","O"))</f>
        <v>O</v>
      </c>
      <c r="BF30" t="str">
        <f>IF(BF29="","O",IF(ISERR(VLOOKUP(BF29,Lists!$J$2:$J$60,1,FALSE)),"E","O"))</f>
        <v>O</v>
      </c>
      <c r="BG30" t="str">
        <f>IF(BG29="","O",IF(ISERR(VLOOKUP(BG29,Lists!$J$2:$J$60,1,FALSE)),"E","O"))</f>
        <v>O</v>
      </c>
      <c r="BH30" t="str">
        <f>IF(BH29="","O",IF(ISERR(VLOOKUP(BH29,Lists!$J$2:$J$60,1,FALSE)),"E","O"))</f>
        <v>O</v>
      </c>
      <c r="BI30" t="str">
        <f>IF(BI29="","O",IF(ISERR(VLOOKUP(BI29,Lists!$J$2:$J$60,1,FALSE)),"E","O"))</f>
        <v>O</v>
      </c>
      <c r="BJ30" t="str">
        <f>IF(BJ29="","O",IF(ISERR(VLOOKUP(BJ29,Lists!$J$2:$J$60,1,FALSE)),"E","O"))</f>
        <v>O</v>
      </c>
      <c r="BK30" t="str">
        <f>IF(BK29="","O",IF(ISERR(VLOOKUP(BK29,Lists!$J$2:$J$60,1,FALSE)),"E","O"))</f>
        <v>O</v>
      </c>
      <c r="BL30" t="str">
        <f>IF(BL29="","O",IF(ISERR(VLOOKUP(BL29,Lists!$J$2:$J$60,1,FALSE)),"E","O"))</f>
        <v>O</v>
      </c>
      <c r="BM30" t="str">
        <f>IF(BM29="","O",IF(ISERR(VLOOKUP(BM29,Lists!$J$2:$J$60,1,FALSE)),"E","O"))</f>
        <v>O</v>
      </c>
      <c r="BN30" t="str">
        <f>IF(BN29="","O",IF(ISERR(VLOOKUP(BN29,Lists!$J$2:$J$60,1,FALSE)),"E","O"))</f>
        <v>O</v>
      </c>
      <c r="BO30" t="str">
        <f>IF(BO29="","O",IF(ISERR(VLOOKUP(BO29,Lists!$J$2:$J$60,1,FALSE)),"E","O"))</f>
        <v>O</v>
      </c>
      <c r="BP30" t="str">
        <f>IF(BP29="","O",IF(ISERR(VLOOKUP(BP29,Lists!$J$2:$J$60,1,FALSE)),"E","O"))</f>
        <v>O</v>
      </c>
      <c r="BQ30" t="str">
        <f>IF(BQ29="","O",IF(ISERR(VLOOKUP(BQ29,Lists!$J$2:$J$60,1,FALSE)),"E","O"))</f>
        <v>O</v>
      </c>
      <c r="BR30" t="str">
        <f>IF(BR29="","O",IF(ISERR(VLOOKUP(BR29,Lists!$J$2:$J$60,1,FALSE)),"E","O"))</f>
        <v>O</v>
      </c>
      <c r="BS30" t="str">
        <f>IF(BS29="","O",IF(ISERR(VLOOKUP(BS29,Lists!$J$2:$J$60,1,FALSE)),"E","O"))</f>
        <v>O</v>
      </c>
    </row>
    <row r="31" spans="1:71" ht="16.5" thickBot="1" x14ac:dyDescent="0.3">
      <c r="A31" s="33" t="s">
        <v>67</v>
      </c>
      <c r="B31" s="53" t="str">
        <f>IF(YOUR_DATA!B31="","",YOUR_DATA!B31)</f>
        <v>jkiu4564hjh</v>
      </c>
      <c r="C31" t="str">
        <f>IF(OR(B31="",B33="",B31&lt;&gt;B33),"ERROR",D31)</f>
        <v>OK</v>
      </c>
      <c r="D31" t="str">
        <f>IF(AND(G31="OK",G32="OK",G33="OK",G34="OK",B31=B33),"OK","ERROR")</f>
        <v>OK</v>
      </c>
      <c r="E31" t="str">
        <f>SUBSTITUTE(B31," ","")</f>
        <v>jkiu4564hjh</v>
      </c>
      <c r="G31" t="str">
        <f>IF(AND(LEN(E31)&gt;8,LEN(E31)&lt;65),"OK","ERROR")</f>
        <v>OK</v>
      </c>
      <c r="H31" t="str">
        <f>MID($E31,H$1,1)</f>
        <v>j</v>
      </c>
      <c r="I31" t="str">
        <f t="shared" si="8"/>
        <v>k</v>
      </c>
      <c r="J31" t="str">
        <f t="shared" si="8"/>
        <v>i</v>
      </c>
      <c r="K31" t="str">
        <f t="shared" si="8"/>
        <v>u</v>
      </c>
      <c r="L31" t="str">
        <f t="shared" si="8"/>
        <v>4</v>
      </c>
      <c r="M31" t="str">
        <f t="shared" si="8"/>
        <v>5</v>
      </c>
      <c r="N31" t="str">
        <f t="shared" si="8"/>
        <v>6</v>
      </c>
      <c r="O31" t="str">
        <f t="shared" si="8"/>
        <v>4</v>
      </c>
      <c r="P31" t="str">
        <f t="shared" si="8"/>
        <v>h</v>
      </c>
      <c r="Q31" t="str">
        <f t="shared" si="8"/>
        <v>j</v>
      </c>
      <c r="R31" t="str">
        <f t="shared" si="8"/>
        <v>h</v>
      </c>
      <c r="S31" t="str">
        <f t="shared" si="8"/>
        <v/>
      </c>
      <c r="T31" t="str">
        <f t="shared" si="8"/>
        <v/>
      </c>
      <c r="U31" t="str">
        <f t="shared" si="8"/>
        <v/>
      </c>
      <c r="V31" t="str">
        <f t="shared" si="8"/>
        <v/>
      </c>
      <c r="W31" t="str">
        <f t="shared" si="8"/>
        <v/>
      </c>
      <c r="X31" t="str">
        <f t="shared" si="8"/>
        <v/>
      </c>
      <c r="Y31" t="str">
        <f t="shared" si="8"/>
        <v/>
      </c>
      <c r="Z31" t="str">
        <f t="shared" si="8"/>
        <v/>
      </c>
      <c r="AA31" t="str">
        <f t="shared" si="8"/>
        <v/>
      </c>
      <c r="AB31" t="str">
        <f t="shared" si="8"/>
        <v/>
      </c>
      <c r="AC31" t="str">
        <f t="shared" si="8"/>
        <v/>
      </c>
      <c r="AD31" t="str">
        <f t="shared" si="8"/>
        <v/>
      </c>
      <c r="AE31" t="str">
        <f t="shared" si="8"/>
        <v/>
      </c>
      <c r="AF31" t="str">
        <f t="shared" si="8"/>
        <v/>
      </c>
      <c r="AG31" t="str">
        <f t="shared" si="8"/>
        <v/>
      </c>
      <c r="AH31" t="str">
        <f t="shared" si="8"/>
        <v/>
      </c>
      <c r="AI31" t="str">
        <f t="shared" si="8"/>
        <v/>
      </c>
      <c r="AJ31" t="str">
        <f t="shared" si="8"/>
        <v/>
      </c>
      <c r="AK31" t="str">
        <f t="shared" si="8"/>
        <v/>
      </c>
      <c r="AL31" t="str">
        <f t="shared" si="8"/>
        <v/>
      </c>
      <c r="AM31" t="str">
        <f t="shared" si="8"/>
        <v/>
      </c>
      <c r="AN31" t="str">
        <f t="shared" si="8"/>
        <v/>
      </c>
      <c r="AO31" t="str">
        <f t="shared" si="8"/>
        <v/>
      </c>
      <c r="AP31" t="str">
        <f t="shared" si="8"/>
        <v/>
      </c>
      <c r="AQ31" t="str">
        <f t="shared" si="8"/>
        <v/>
      </c>
      <c r="AR31" t="str">
        <f t="shared" si="8"/>
        <v/>
      </c>
      <c r="AS31" t="str">
        <f t="shared" si="8"/>
        <v/>
      </c>
      <c r="AT31" t="str">
        <f t="shared" si="8"/>
        <v/>
      </c>
      <c r="AU31" t="str">
        <f t="shared" si="8"/>
        <v/>
      </c>
      <c r="AV31" t="str">
        <f t="shared" si="8"/>
        <v/>
      </c>
      <c r="AW31" t="str">
        <f t="shared" si="8"/>
        <v/>
      </c>
      <c r="AX31" t="str">
        <f t="shared" si="8"/>
        <v/>
      </c>
      <c r="AY31" t="str">
        <f t="shared" si="8"/>
        <v/>
      </c>
      <c r="AZ31" t="str">
        <f t="shared" si="8"/>
        <v/>
      </c>
      <c r="BA31" t="str">
        <f t="shared" si="8"/>
        <v/>
      </c>
      <c r="BB31" t="str">
        <f t="shared" si="8"/>
        <v/>
      </c>
      <c r="BC31" t="str">
        <f t="shared" si="8"/>
        <v/>
      </c>
      <c r="BD31" t="str">
        <f t="shared" si="8"/>
        <v/>
      </c>
      <c r="BE31" t="str">
        <f t="shared" si="8"/>
        <v/>
      </c>
      <c r="BF31" t="str">
        <f t="shared" si="8"/>
        <v/>
      </c>
      <c r="BG31" t="str">
        <f t="shared" si="8"/>
        <v/>
      </c>
      <c r="BH31" t="str">
        <f t="shared" si="8"/>
        <v/>
      </c>
      <c r="BI31" t="str">
        <f t="shared" si="8"/>
        <v/>
      </c>
      <c r="BJ31" t="str">
        <f t="shared" si="8"/>
        <v/>
      </c>
      <c r="BK31" t="str">
        <f t="shared" si="8"/>
        <v/>
      </c>
      <c r="BL31" t="str">
        <f t="shared" si="8"/>
        <v/>
      </c>
      <c r="BM31" t="str">
        <f t="shared" si="8"/>
        <v/>
      </c>
      <c r="BN31" t="str">
        <f t="shared" si="8"/>
        <v/>
      </c>
      <c r="BO31" t="str">
        <f t="shared" si="8"/>
        <v/>
      </c>
      <c r="BP31" t="str">
        <f t="shared" si="8"/>
        <v/>
      </c>
      <c r="BQ31" t="str">
        <f t="shared" si="8"/>
        <v/>
      </c>
      <c r="BR31" t="str">
        <f t="shared" si="8"/>
        <v/>
      </c>
      <c r="BS31" t="str">
        <f t="shared" si="8"/>
        <v/>
      </c>
    </row>
    <row r="32" spans="1:71" ht="16.5" thickBot="1" x14ac:dyDescent="0.3">
      <c r="A32" s="33"/>
      <c r="B32" s="55"/>
      <c r="G32" t="str">
        <f>IF(COUNTIF(H32:BS32,"E")&gt;0,"ERROR","OK")</f>
        <v>OK</v>
      </c>
      <c r="H32" t="str">
        <f>IF(H31="","O",IF(ISERR(VLOOKUP(H31,Lists!$O$2:$O$60,1,FALSE)),"E","O"))</f>
        <v>O</v>
      </c>
      <c r="I32" t="str">
        <f>IF(I31="","O",IF(ISERR(VLOOKUP(I31,Lists!$J$2:$J$60,1,FALSE)),"E","O"))</f>
        <v>O</v>
      </c>
      <c r="J32" t="str">
        <f>IF(J31="","O",IF(ISERR(VLOOKUP(J31,Lists!$J$2:$J$60,1,FALSE)),"E","O"))</f>
        <v>O</v>
      </c>
      <c r="K32" t="str">
        <f>IF(K31="","O",IF(ISERR(VLOOKUP(K31,Lists!$J$2:$J$60,1,FALSE)),"E","O"))</f>
        <v>O</v>
      </c>
      <c r="L32" t="str">
        <f>IF(L31="","O",IF(ISERR(VLOOKUP(L31,Lists!$J$2:$J$60,1,FALSE)),"E","O"))</f>
        <v>O</v>
      </c>
      <c r="M32" t="str">
        <f>IF(M31="","O",IF(ISERR(VLOOKUP(M31,Lists!$J$2:$J$60,1,FALSE)),"E","O"))</f>
        <v>O</v>
      </c>
      <c r="N32" t="str">
        <f>IF(N31="","O",IF(ISERR(VLOOKUP(N31,Lists!$J$2:$J$60,1,FALSE)),"E","O"))</f>
        <v>O</v>
      </c>
      <c r="O32" t="str">
        <f>IF(O31="","O",IF(ISERR(VLOOKUP(O31,Lists!$J$2:$J$60,1,FALSE)),"E","O"))</f>
        <v>O</v>
      </c>
      <c r="P32" t="str">
        <f>IF(P31="","O",IF(ISERR(VLOOKUP(P31,Lists!$J$2:$J$60,1,FALSE)),"E","O"))</f>
        <v>O</v>
      </c>
      <c r="Q32" t="str">
        <f>IF(Q31="","O",IF(ISERR(VLOOKUP(Q31,Lists!$J$2:$J$60,1,FALSE)),"E","O"))</f>
        <v>O</v>
      </c>
      <c r="R32" t="str">
        <f>IF(R31="","O",IF(ISERR(VLOOKUP(R31,Lists!$J$2:$J$60,1,FALSE)),"E","O"))</f>
        <v>O</v>
      </c>
      <c r="S32" t="str">
        <f>IF(S31="","O",IF(ISERR(VLOOKUP(S31,Lists!$J$2:$J$60,1,FALSE)),"E","O"))</f>
        <v>O</v>
      </c>
      <c r="T32" t="str">
        <f>IF(T31="","O",IF(ISERR(VLOOKUP(T31,Lists!$J$2:$J$60,1,FALSE)),"E","O"))</f>
        <v>O</v>
      </c>
      <c r="U32" t="str">
        <f>IF(U31="","O",IF(ISERR(VLOOKUP(U31,Lists!$J$2:$J$60,1,FALSE)),"E","O"))</f>
        <v>O</v>
      </c>
      <c r="V32" t="str">
        <f>IF(V31="","O",IF(ISERR(VLOOKUP(V31,Lists!$J$2:$J$60,1,FALSE)),"E","O"))</f>
        <v>O</v>
      </c>
      <c r="W32" t="str">
        <f>IF(W31="","O",IF(ISERR(VLOOKUP(W31,Lists!$J$2:$J$60,1,FALSE)),"E","O"))</f>
        <v>O</v>
      </c>
      <c r="X32" t="str">
        <f>IF(X31="","O",IF(ISERR(VLOOKUP(X31,Lists!$J$2:$J$60,1,FALSE)),"E","O"))</f>
        <v>O</v>
      </c>
      <c r="Y32" t="str">
        <f>IF(Y31="","O",IF(ISERR(VLOOKUP(Y31,Lists!$J$2:$J$60,1,FALSE)),"E","O"))</f>
        <v>O</v>
      </c>
      <c r="Z32" t="str">
        <f>IF(Z31="","O",IF(ISERR(VLOOKUP(Z31,Lists!$J$2:$J$60,1,FALSE)),"E","O"))</f>
        <v>O</v>
      </c>
      <c r="AA32" t="str">
        <f>IF(AA31="","O",IF(ISERR(VLOOKUP(AA31,Lists!$J$2:$J$60,1,FALSE)),"E","O"))</f>
        <v>O</v>
      </c>
      <c r="AB32" t="str">
        <f>IF(AB31="","O",IF(ISERR(VLOOKUP(AB31,Lists!$J$2:$J$60,1,FALSE)),"E","O"))</f>
        <v>O</v>
      </c>
      <c r="AC32" t="str">
        <f>IF(AC31="","O",IF(ISERR(VLOOKUP(AC31,Lists!$J$2:$J$60,1,FALSE)),"E","O"))</f>
        <v>O</v>
      </c>
      <c r="AD32" t="str">
        <f>IF(AD31="","O",IF(ISERR(VLOOKUP(AD31,Lists!$J$2:$J$60,1,FALSE)),"E","O"))</f>
        <v>O</v>
      </c>
      <c r="AE32" t="str">
        <f>IF(AE31="","O",IF(ISERR(VLOOKUP(AE31,Lists!$J$2:$J$60,1,FALSE)),"E","O"))</f>
        <v>O</v>
      </c>
      <c r="AF32" t="str">
        <f>IF(AF31="","O",IF(ISERR(VLOOKUP(AF31,Lists!$J$2:$J$60,1,FALSE)),"E","O"))</f>
        <v>O</v>
      </c>
      <c r="AG32" t="str">
        <f>IF(AG31="","O",IF(ISERR(VLOOKUP(AG31,Lists!$J$2:$J$60,1,FALSE)),"E","O"))</f>
        <v>O</v>
      </c>
      <c r="AH32" t="str">
        <f>IF(AH31="","O",IF(ISERR(VLOOKUP(AH31,Lists!$J$2:$J$60,1,FALSE)),"E","O"))</f>
        <v>O</v>
      </c>
      <c r="AI32" t="str">
        <f>IF(AI31="","O",IF(ISERR(VLOOKUP(AI31,Lists!$J$2:$J$60,1,FALSE)),"E","O"))</f>
        <v>O</v>
      </c>
      <c r="AJ32" t="str">
        <f>IF(AJ31="","O",IF(ISERR(VLOOKUP(AJ31,Lists!$J$2:$J$60,1,FALSE)),"E","O"))</f>
        <v>O</v>
      </c>
      <c r="AK32" t="str">
        <f>IF(AK31="","O",IF(ISERR(VLOOKUP(AK31,Lists!$J$2:$J$60,1,FALSE)),"E","O"))</f>
        <v>O</v>
      </c>
      <c r="AL32" t="str">
        <f>IF(AL31="","O",IF(ISERR(VLOOKUP(AL31,Lists!$J$2:$J$60,1,FALSE)),"E","O"))</f>
        <v>O</v>
      </c>
      <c r="AM32" t="str">
        <f>IF(AM31="","O",IF(ISERR(VLOOKUP(AM31,Lists!$J$2:$J$60,1,FALSE)),"E","O"))</f>
        <v>O</v>
      </c>
      <c r="AN32" t="str">
        <f>IF(AN31="","O",IF(ISERR(VLOOKUP(AN31,Lists!$J$2:$J$60,1,FALSE)),"E","O"))</f>
        <v>O</v>
      </c>
      <c r="AO32" t="str">
        <f>IF(AO31="","O",IF(ISERR(VLOOKUP(AO31,Lists!$J$2:$J$60,1,FALSE)),"E","O"))</f>
        <v>O</v>
      </c>
      <c r="AP32" t="str">
        <f>IF(AP31="","O",IF(ISERR(VLOOKUP(AP31,Lists!$J$2:$J$60,1,FALSE)),"E","O"))</f>
        <v>O</v>
      </c>
      <c r="AQ32" t="str">
        <f>IF(AQ31="","O",IF(ISERR(VLOOKUP(AQ31,Lists!$J$2:$J$60,1,FALSE)),"E","O"))</f>
        <v>O</v>
      </c>
      <c r="AR32" t="str">
        <f>IF(AR31="","O",IF(ISERR(VLOOKUP(AR31,Lists!$J$2:$J$60,1,FALSE)),"E","O"))</f>
        <v>O</v>
      </c>
      <c r="AS32" t="str">
        <f>IF(AS31="","O",IF(ISERR(VLOOKUP(AS31,Lists!$J$2:$J$60,1,FALSE)),"E","O"))</f>
        <v>O</v>
      </c>
      <c r="AT32" t="str">
        <f>IF(AT31="","O",IF(ISERR(VLOOKUP(AT31,Lists!$J$2:$J$60,1,FALSE)),"E","O"))</f>
        <v>O</v>
      </c>
      <c r="AU32" t="str">
        <f>IF(AU31="","O",IF(ISERR(VLOOKUP(AU31,Lists!$J$2:$J$60,1,FALSE)),"E","O"))</f>
        <v>O</v>
      </c>
      <c r="AV32" t="str">
        <f>IF(AV31="","O",IF(ISERR(VLOOKUP(AV31,Lists!$J$2:$J$60,1,FALSE)),"E","O"))</f>
        <v>O</v>
      </c>
      <c r="AW32" t="str">
        <f>IF(AW31="","O",IF(ISERR(VLOOKUP(AW31,Lists!$J$2:$J$60,1,FALSE)),"E","O"))</f>
        <v>O</v>
      </c>
      <c r="AX32" t="str">
        <f>IF(AX31="","O",IF(ISERR(VLOOKUP(AX31,Lists!$J$2:$J$60,1,FALSE)),"E","O"))</f>
        <v>O</v>
      </c>
      <c r="AY32" t="str">
        <f>IF(AY31="","O",IF(ISERR(VLOOKUP(AY31,Lists!$J$2:$J$60,1,FALSE)),"E","O"))</f>
        <v>O</v>
      </c>
      <c r="AZ32" t="str">
        <f>IF(AZ31="","O",IF(ISERR(VLOOKUP(AZ31,Lists!$J$2:$J$60,1,FALSE)),"E","O"))</f>
        <v>O</v>
      </c>
      <c r="BA32" t="str">
        <f>IF(BA31="","O",IF(ISERR(VLOOKUP(BA31,Lists!$J$2:$J$60,1,FALSE)),"E","O"))</f>
        <v>O</v>
      </c>
      <c r="BB32" t="str">
        <f>IF(BB31="","O",IF(ISERR(VLOOKUP(BB31,Lists!$J$2:$J$60,1,FALSE)),"E","O"))</f>
        <v>O</v>
      </c>
      <c r="BC32" t="str">
        <f>IF(BC31="","O",IF(ISERR(VLOOKUP(BC31,Lists!$J$2:$J$60,1,FALSE)),"E","O"))</f>
        <v>O</v>
      </c>
      <c r="BD32" t="str">
        <f>IF(BD31="","O",IF(ISERR(VLOOKUP(BD31,Lists!$J$2:$J$60,1,FALSE)),"E","O"))</f>
        <v>O</v>
      </c>
      <c r="BE32" t="str">
        <f>IF(BE31="","O",IF(ISERR(VLOOKUP(BE31,Lists!$J$2:$J$60,1,FALSE)),"E","O"))</f>
        <v>O</v>
      </c>
      <c r="BF32" t="str">
        <f>IF(BF31="","O",IF(ISERR(VLOOKUP(BF31,Lists!$J$2:$J$60,1,FALSE)),"E","O"))</f>
        <v>O</v>
      </c>
      <c r="BG32" t="str">
        <f>IF(BG31="","O",IF(ISERR(VLOOKUP(BG31,Lists!$J$2:$J$60,1,FALSE)),"E","O"))</f>
        <v>O</v>
      </c>
      <c r="BH32" t="str">
        <f>IF(BH31="","O",IF(ISERR(VLOOKUP(BH31,Lists!$J$2:$J$60,1,FALSE)),"E","O"))</f>
        <v>O</v>
      </c>
      <c r="BI32" t="str">
        <f>IF(BI31="","O",IF(ISERR(VLOOKUP(BI31,Lists!$J$2:$J$60,1,FALSE)),"E","O"))</f>
        <v>O</v>
      </c>
      <c r="BJ32" t="str">
        <f>IF(BJ31="","O",IF(ISERR(VLOOKUP(BJ31,Lists!$J$2:$J$60,1,FALSE)),"E","O"))</f>
        <v>O</v>
      </c>
      <c r="BK32" t="str">
        <f>IF(BK31="","O",IF(ISERR(VLOOKUP(BK31,Lists!$J$2:$J$60,1,FALSE)),"E","O"))</f>
        <v>O</v>
      </c>
      <c r="BL32" t="str">
        <f>IF(BL31="","O",IF(ISERR(VLOOKUP(BL31,Lists!$J$2:$J$60,1,FALSE)),"E","O"))</f>
        <v>O</v>
      </c>
      <c r="BM32" t="str">
        <f>IF(BM31="","O",IF(ISERR(VLOOKUP(BM31,Lists!$J$2:$J$60,1,FALSE)),"E","O"))</f>
        <v>O</v>
      </c>
      <c r="BN32" t="str">
        <f>IF(BN31="","O",IF(ISERR(VLOOKUP(BN31,Lists!$J$2:$J$60,1,FALSE)),"E","O"))</f>
        <v>O</v>
      </c>
      <c r="BO32" t="str">
        <f>IF(BO31="","O",IF(ISERR(VLOOKUP(BO31,Lists!$J$2:$J$60,1,FALSE)),"E","O"))</f>
        <v>O</v>
      </c>
      <c r="BP32" t="str">
        <f>IF(BP31="","O",IF(ISERR(VLOOKUP(BP31,Lists!$J$2:$J$60,1,FALSE)),"E","O"))</f>
        <v>O</v>
      </c>
      <c r="BQ32" t="str">
        <f>IF(BQ31="","O",IF(ISERR(VLOOKUP(BQ31,Lists!$J$2:$J$60,1,FALSE)),"E","O"))</f>
        <v>O</v>
      </c>
      <c r="BR32" t="str">
        <f>IF(BR31="","O",IF(ISERR(VLOOKUP(BR31,Lists!$J$2:$J$60,1,FALSE)),"E","O"))</f>
        <v>O</v>
      </c>
      <c r="BS32" t="str">
        <f>IF(BS31="","O",IF(ISERR(VLOOKUP(BS31,Lists!$J$2:$J$60,1,FALSE)),"E","O"))</f>
        <v>O</v>
      </c>
    </row>
    <row r="33" spans="1:71" ht="16.5" thickBot="1" x14ac:dyDescent="0.3">
      <c r="A33" s="33" t="s">
        <v>470</v>
      </c>
      <c r="B33" s="53" t="str">
        <f>IF(YOUR_DATA!B33="","",YOUR_DATA!B33)</f>
        <v>jkiu4564hjh</v>
      </c>
      <c r="C33" t="str">
        <f>C31</f>
        <v>OK</v>
      </c>
      <c r="E33" t="str">
        <f>SUBSTITUTE(B33," ","")</f>
        <v>jkiu4564hjh</v>
      </c>
      <c r="G33" t="str">
        <f>IF(AND(LEN(E33)&gt;8,LEN(E33)&lt;65),"OK","ERROR")</f>
        <v>OK</v>
      </c>
      <c r="H33" t="str">
        <f>MID($E33,H$1,1)</f>
        <v>j</v>
      </c>
      <c r="I33" t="str">
        <f t="shared" si="8"/>
        <v>k</v>
      </c>
      <c r="J33" t="str">
        <f t="shared" si="8"/>
        <v>i</v>
      </c>
      <c r="K33" t="str">
        <f t="shared" si="8"/>
        <v>u</v>
      </c>
      <c r="L33" t="str">
        <f t="shared" ref="L33:BS39" si="9">MID($E33,L$1,1)</f>
        <v>4</v>
      </c>
      <c r="M33" t="str">
        <f t="shared" si="9"/>
        <v>5</v>
      </c>
      <c r="N33" t="str">
        <f t="shared" si="9"/>
        <v>6</v>
      </c>
      <c r="O33" t="str">
        <f t="shared" si="9"/>
        <v>4</v>
      </c>
      <c r="P33" t="str">
        <f t="shared" si="9"/>
        <v>h</v>
      </c>
      <c r="Q33" t="str">
        <f t="shared" si="9"/>
        <v>j</v>
      </c>
      <c r="R33" t="str">
        <f t="shared" si="9"/>
        <v>h</v>
      </c>
      <c r="S33" t="str">
        <f t="shared" si="9"/>
        <v/>
      </c>
      <c r="T33" t="str">
        <f t="shared" si="9"/>
        <v/>
      </c>
      <c r="U33" t="str">
        <f t="shared" si="9"/>
        <v/>
      </c>
      <c r="V33" t="str">
        <f t="shared" si="9"/>
        <v/>
      </c>
      <c r="W33" t="str">
        <f t="shared" si="9"/>
        <v/>
      </c>
      <c r="X33" t="str">
        <f t="shared" si="9"/>
        <v/>
      </c>
      <c r="Y33" t="str">
        <f t="shared" si="9"/>
        <v/>
      </c>
      <c r="Z33" t="str">
        <f t="shared" si="9"/>
        <v/>
      </c>
      <c r="AA33" t="str">
        <f t="shared" si="9"/>
        <v/>
      </c>
      <c r="AB33" t="str">
        <f t="shared" si="9"/>
        <v/>
      </c>
      <c r="AC33" t="str">
        <f t="shared" si="9"/>
        <v/>
      </c>
      <c r="AD33" t="str">
        <f t="shared" si="9"/>
        <v/>
      </c>
      <c r="AE33" t="str">
        <f t="shared" si="9"/>
        <v/>
      </c>
      <c r="AF33" t="str">
        <f t="shared" si="9"/>
        <v/>
      </c>
      <c r="AG33" t="str">
        <f t="shared" si="9"/>
        <v/>
      </c>
      <c r="AH33" t="str">
        <f t="shared" si="9"/>
        <v/>
      </c>
      <c r="AI33" t="str">
        <f t="shared" si="9"/>
        <v/>
      </c>
      <c r="AJ33" t="str">
        <f t="shared" si="9"/>
        <v/>
      </c>
      <c r="AK33" t="str">
        <f t="shared" si="9"/>
        <v/>
      </c>
      <c r="AL33" t="str">
        <f t="shared" si="9"/>
        <v/>
      </c>
      <c r="AM33" t="str">
        <f t="shared" si="9"/>
        <v/>
      </c>
      <c r="AN33" t="str">
        <f t="shared" si="9"/>
        <v/>
      </c>
      <c r="AO33" t="str">
        <f t="shared" si="9"/>
        <v/>
      </c>
      <c r="AP33" t="str">
        <f t="shared" si="9"/>
        <v/>
      </c>
      <c r="AQ33" t="str">
        <f t="shared" si="9"/>
        <v/>
      </c>
      <c r="AR33" t="str">
        <f t="shared" si="9"/>
        <v/>
      </c>
      <c r="AS33" t="str">
        <f t="shared" si="9"/>
        <v/>
      </c>
      <c r="AT33" t="str">
        <f t="shared" si="9"/>
        <v/>
      </c>
      <c r="AU33" t="str">
        <f t="shared" si="9"/>
        <v/>
      </c>
      <c r="AV33" t="str">
        <f t="shared" si="9"/>
        <v/>
      </c>
      <c r="AW33" t="str">
        <f t="shared" si="9"/>
        <v/>
      </c>
      <c r="AX33" t="str">
        <f t="shared" si="9"/>
        <v/>
      </c>
      <c r="AY33" t="str">
        <f t="shared" si="9"/>
        <v/>
      </c>
      <c r="AZ33" t="str">
        <f t="shared" si="9"/>
        <v/>
      </c>
      <c r="BA33" t="str">
        <f t="shared" si="9"/>
        <v/>
      </c>
      <c r="BB33" t="str">
        <f t="shared" si="9"/>
        <v/>
      </c>
      <c r="BC33" t="str">
        <f t="shared" si="9"/>
        <v/>
      </c>
      <c r="BD33" t="str">
        <f t="shared" si="9"/>
        <v/>
      </c>
      <c r="BE33" t="str">
        <f t="shared" si="9"/>
        <v/>
      </c>
      <c r="BF33" t="str">
        <f t="shared" si="9"/>
        <v/>
      </c>
      <c r="BG33" t="str">
        <f t="shared" si="9"/>
        <v/>
      </c>
      <c r="BH33" t="str">
        <f t="shared" si="9"/>
        <v/>
      </c>
      <c r="BI33" t="str">
        <f t="shared" si="9"/>
        <v/>
      </c>
      <c r="BJ33" t="str">
        <f t="shared" si="9"/>
        <v/>
      </c>
      <c r="BK33" t="str">
        <f t="shared" si="9"/>
        <v/>
      </c>
      <c r="BL33" t="str">
        <f t="shared" si="9"/>
        <v/>
      </c>
      <c r="BM33" t="str">
        <f t="shared" si="9"/>
        <v/>
      </c>
      <c r="BN33" t="str">
        <f t="shared" si="9"/>
        <v/>
      </c>
      <c r="BO33" t="str">
        <f t="shared" si="9"/>
        <v/>
      </c>
      <c r="BP33" t="str">
        <f t="shared" si="9"/>
        <v/>
      </c>
      <c r="BQ33" t="str">
        <f t="shared" si="9"/>
        <v/>
      </c>
      <c r="BR33" t="str">
        <f t="shared" si="9"/>
        <v/>
      </c>
      <c r="BS33" t="str">
        <f t="shared" si="9"/>
        <v/>
      </c>
    </row>
    <row r="34" spans="1:71" ht="16.5" thickBot="1" x14ac:dyDescent="0.3">
      <c r="A34" s="33"/>
      <c r="B34" s="55"/>
      <c r="G34" t="str">
        <f>IF(COUNTIF(H34:BS34,"E")&gt;0,"ERROR","OK")</f>
        <v>OK</v>
      </c>
      <c r="H34" t="str">
        <f>IF(H33="","O",IF(ISERR(VLOOKUP(H33,Lists!$O$2:$O$60,1,FALSE)),"E","O"))</f>
        <v>O</v>
      </c>
      <c r="I34" t="str">
        <f>IF(I33="","O",IF(ISERR(VLOOKUP(I33,Lists!$J$2:$J$60,1,FALSE)),"E","O"))</f>
        <v>O</v>
      </c>
      <c r="J34" t="str">
        <f>IF(J33="","O",IF(ISERR(VLOOKUP(J33,Lists!$J$2:$J$60,1,FALSE)),"E","O"))</f>
        <v>O</v>
      </c>
      <c r="K34" t="str">
        <f>IF(K33="","O",IF(ISERR(VLOOKUP(K33,Lists!$J$2:$J$60,1,FALSE)),"E","O"))</f>
        <v>O</v>
      </c>
      <c r="L34" t="str">
        <f>IF(L33="","O",IF(ISERR(VLOOKUP(L33,Lists!$J$2:$J$60,1,FALSE)),"E","O"))</f>
        <v>O</v>
      </c>
      <c r="M34" t="str">
        <f>IF(M33="","O",IF(ISERR(VLOOKUP(M33,Lists!$J$2:$J$60,1,FALSE)),"E","O"))</f>
        <v>O</v>
      </c>
      <c r="N34" t="str">
        <f>IF(N33="","O",IF(ISERR(VLOOKUP(N33,Lists!$J$2:$J$60,1,FALSE)),"E","O"))</f>
        <v>O</v>
      </c>
      <c r="O34" t="str">
        <f>IF(O33="","O",IF(ISERR(VLOOKUP(O33,Lists!$J$2:$J$60,1,FALSE)),"E","O"))</f>
        <v>O</v>
      </c>
      <c r="P34" t="str">
        <f>IF(P33="","O",IF(ISERR(VLOOKUP(P33,Lists!$J$2:$J$60,1,FALSE)),"E","O"))</f>
        <v>O</v>
      </c>
      <c r="Q34" t="str">
        <f>IF(Q33="","O",IF(ISERR(VLOOKUP(Q33,Lists!$J$2:$J$60,1,FALSE)),"E","O"))</f>
        <v>O</v>
      </c>
      <c r="R34" t="str">
        <f>IF(R33="","O",IF(ISERR(VLOOKUP(R33,Lists!$J$2:$J$60,1,FALSE)),"E","O"))</f>
        <v>O</v>
      </c>
      <c r="S34" t="str">
        <f>IF(S33="","O",IF(ISERR(VLOOKUP(S33,Lists!$J$2:$J$60,1,FALSE)),"E","O"))</f>
        <v>O</v>
      </c>
      <c r="T34" t="str">
        <f>IF(T33="","O",IF(ISERR(VLOOKUP(T33,Lists!$J$2:$J$60,1,FALSE)),"E","O"))</f>
        <v>O</v>
      </c>
      <c r="U34" t="str">
        <f>IF(U33="","O",IF(ISERR(VLOOKUP(U33,Lists!$J$2:$J$60,1,FALSE)),"E","O"))</f>
        <v>O</v>
      </c>
      <c r="V34" t="str">
        <f>IF(V33="","O",IF(ISERR(VLOOKUP(V33,Lists!$J$2:$J$60,1,FALSE)),"E","O"))</f>
        <v>O</v>
      </c>
      <c r="W34" t="str">
        <f>IF(W33="","O",IF(ISERR(VLOOKUP(W33,Lists!$J$2:$J$60,1,FALSE)),"E","O"))</f>
        <v>O</v>
      </c>
      <c r="X34" t="str">
        <f>IF(X33="","O",IF(ISERR(VLOOKUP(X33,Lists!$J$2:$J$60,1,FALSE)),"E","O"))</f>
        <v>O</v>
      </c>
      <c r="Y34" t="str">
        <f>IF(Y33="","O",IF(ISERR(VLOOKUP(Y33,Lists!$J$2:$J$60,1,FALSE)),"E","O"))</f>
        <v>O</v>
      </c>
      <c r="Z34" t="str">
        <f>IF(Z33="","O",IF(ISERR(VLOOKUP(Z33,Lists!$J$2:$J$60,1,FALSE)),"E","O"))</f>
        <v>O</v>
      </c>
      <c r="AA34" t="str">
        <f>IF(AA33="","O",IF(ISERR(VLOOKUP(AA33,Lists!$J$2:$J$60,1,FALSE)),"E","O"))</f>
        <v>O</v>
      </c>
      <c r="AB34" t="str">
        <f>IF(AB33="","O",IF(ISERR(VLOOKUP(AB33,Lists!$J$2:$J$60,1,FALSE)),"E","O"))</f>
        <v>O</v>
      </c>
      <c r="AC34" t="str">
        <f>IF(AC33="","O",IF(ISERR(VLOOKUP(AC33,Lists!$J$2:$J$60,1,FALSE)),"E","O"))</f>
        <v>O</v>
      </c>
      <c r="AD34" t="str">
        <f>IF(AD33="","O",IF(ISERR(VLOOKUP(AD33,Lists!$J$2:$J$60,1,FALSE)),"E","O"))</f>
        <v>O</v>
      </c>
      <c r="AE34" t="str">
        <f>IF(AE33="","O",IF(ISERR(VLOOKUP(AE33,Lists!$J$2:$J$60,1,FALSE)),"E","O"))</f>
        <v>O</v>
      </c>
      <c r="AF34" t="str">
        <f>IF(AF33="","O",IF(ISERR(VLOOKUP(AF33,Lists!$J$2:$J$60,1,FALSE)),"E","O"))</f>
        <v>O</v>
      </c>
      <c r="AG34" t="str">
        <f>IF(AG33="","O",IF(ISERR(VLOOKUP(AG33,Lists!$J$2:$J$60,1,FALSE)),"E","O"))</f>
        <v>O</v>
      </c>
      <c r="AH34" t="str">
        <f>IF(AH33="","O",IF(ISERR(VLOOKUP(AH33,Lists!$J$2:$J$60,1,FALSE)),"E","O"))</f>
        <v>O</v>
      </c>
      <c r="AI34" t="str">
        <f>IF(AI33="","O",IF(ISERR(VLOOKUP(AI33,Lists!$J$2:$J$60,1,FALSE)),"E","O"))</f>
        <v>O</v>
      </c>
      <c r="AJ34" t="str">
        <f>IF(AJ33="","O",IF(ISERR(VLOOKUP(AJ33,Lists!$J$2:$J$60,1,FALSE)),"E","O"))</f>
        <v>O</v>
      </c>
      <c r="AK34" t="str">
        <f>IF(AK33="","O",IF(ISERR(VLOOKUP(AK33,Lists!$J$2:$J$60,1,FALSE)),"E","O"))</f>
        <v>O</v>
      </c>
      <c r="AL34" t="str">
        <f>IF(AL33="","O",IF(ISERR(VLOOKUP(AL33,Lists!$J$2:$J$60,1,FALSE)),"E","O"))</f>
        <v>O</v>
      </c>
      <c r="AM34" t="str">
        <f>IF(AM33="","O",IF(ISERR(VLOOKUP(AM33,Lists!$J$2:$J$60,1,FALSE)),"E","O"))</f>
        <v>O</v>
      </c>
      <c r="AN34" t="str">
        <f>IF(AN33="","O",IF(ISERR(VLOOKUP(AN33,Lists!$J$2:$J$60,1,FALSE)),"E","O"))</f>
        <v>O</v>
      </c>
      <c r="AO34" t="str">
        <f>IF(AO33="","O",IF(ISERR(VLOOKUP(AO33,Lists!$J$2:$J$60,1,FALSE)),"E","O"))</f>
        <v>O</v>
      </c>
      <c r="AP34" t="str">
        <f>IF(AP33="","O",IF(ISERR(VLOOKUP(AP33,Lists!$J$2:$J$60,1,FALSE)),"E","O"))</f>
        <v>O</v>
      </c>
      <c r="AQ34" t="str">
        <f>IF(AQ33="","O",IF(ISERR(VLOOKUP(AQ33,Lists!$J$2:$J$60,1,FALSE)),"E","O"))</f>
        <v>O</v>
      </c>
      <c r="AR34" t="str">
        <f>IF(AR33="","O",IF(ISERR(VLOOKUP(AR33,Lists!$J$2:$J$60,1,FALSE)),"E","O"))</f>
        <v>O</v>
      </c>
      <c r="AS34" t="str">
        <f>IF(AS33="","O",IF(ISERR(VLOOKUP(AS33,Lists!$J$2:$J$60,1,FALSE)),"E","O"))</f>
        <v>O</v>
      </c>
      <c r="AT34" t="str">
        <f>IF(AT33="","O",IF(ISERR(VLOOKUP(AT33,Lists!$J$2:$J$60,1,FALSE)),"E","O"))</f>
        <v>O</v>
      </c>
      <c r="AU34" t="str">
        <f>IF(AU33="","O",IF(ISERR(VLOOKUP(AU33,Lists!$J$2:$J$60,1,FALSE)),"E","O"))</f>
        <v>O</v>
      </c>
      <c r="AV34" t="str">
        <f>IF(AV33="","O",IF(ISERR(VLOOKUP(AV33,Lists!$J$2:$J$60,1,FALSE)),"E","O"))</f>
        <v>O</v>
      </c>
      <c r="AW34" t="str">
        <f>IF(AW33="","O",IF(ISERR(VLOOKUP(AW33,Lists!$J$2:$J$60,1,FALSE)),"E","O"))</f>
        <v>O</v>
      </c>
      <c r="AX34" t="str">
        <f>IF(AX33="","O",IF(ISERR(VLOOKUP(AX33,Lists!$J$2:$J$60,1,FALSE)),"E","O"))</f>
        <v>O</v>
      </c>
      <c r="AY34" t="str">
        <f>IF(AY33="","O",IF(ISERR(VLOOKUP(AY33,Lists!$J$2:$J$60,1,FALSE)),"E","O"))</f>
        <v>O</v>
      </c>
      <c r="AZ34" t="str">
        <f>IF(AZ33="","O",IF(ISERR(VLOOKUP(AZ33,Lists!$J$2:$J$60,1,FALSE)),"E","O"))</f>
        <v>O</v>
      </c>
      <c r="BA34" t="str">
        <f>IF(BA33="","O",IF(ISERR(VLOOKUP(BA33,Lists!$J$2:$J$60,1,FALSE)),"E","O"))</f>
        <v>O</v>
      </c>
      <c r="BB34" t="str">
        <f>IF(BB33="","O",IF(ISERR(VLOOKUP(BB33,Lists!$J$2:$J$60,1,FALSE)),"E","O"))</f>
        <v>O</v>
      </c>
      <c r="BC34" t="str">
        <f>IF(BC33="","O",IF(ISERR(VLOOKUP(BC33,Lists!$J$2:$J$60,1,FALSE)),"E","O"))</f>
        <v>O</v>
      </c>
      <c r="BD34" t="str">
        <f>IF(BD33="","O",IF(ISERR(VLOOKUP(BD33,Lists!$J$2:$J$60,1,FALSE)),"E","O"))</f>
        <v>O</v>
      </c>
      <c r="BE34" t="str">
        <f>IF(BE33="","O",IF(ISERR(VLOOKUP(BE33,Lists!$J$2:$J$60,1,FALSE)),"E","O"))</f>
        <v>O</v>
      </c>
      <c r="BF34" t="str">
        <f>IF(BF33="","O",IF(ISERR(VLOOKUP(BF33,Lists!$J$2:$J$60,1,FALSE)),"E","O"))</f>
        <v>O</v>
      </c>
      <c r="BG34" t="str">
        <f>IF(BG33="","O",IF(ISERR(VLOOKUP(BG33,Lists!$J$2:$J$60,1,FALSE)),"E","O"))</f>
        <v>O</v>
      </c>
      <c r="BH34" t="str">
        <f>IF(BH33="","O",IF(ISERR(VLOOKUP(BH33,Lists!$J$2:$J$60,1,FALSE)),"E","O"))</f>
        <v>O</v>
      </c>
      <c r="BI34" t="str">
        <f>IF(BI33="","O",IF(ISERR(VLOOKUP(BI33,Lists!$J$2:$J$60,1,FALSE)),"E","O"))</f>
        <v>O</v>
      </c>
      <c r="BJ34" t="str">
        <f>IF(BJ33="","O",IF(ISERR(VLOOKUP(BJ33,Lists!$J$2:$J$60,1,FALSE)),"E","O"))</f>
        <v>O</v>
      </c>
      <c r="BK34" t="str">
        <f>IF(BK33="","O",IF(ISERR(VLOOKUP(BK33,Lists!$J$2:$J$60,1,FALSE)),"E","O"))</f>
        <v>O</v>
      </c>
      <c r="BL34" t="str">
        <f>IF(BL33="","O",IF(ISERR(VLOOKUP(BL33,Lists!$J$2:$J$60,1,FALSE)),"E","O"))</f>
        <v>O</v>
      </c>
      <c r="BM34" t="str">
        <f>IF(BM33="","O",IF(ISERR(VLOOKUP(BM33,Lists!$J$2:$J$60,1,FALSE)),"E","O"))</f>
        <v>O</v>
      </c>
      <c r="BN34" t="str">
        <f>IF(BN33="","O",IF(ISERR(VLOOKUP(BN33,Lists!$J$2:$J$60,1,FALSE)),"E","O"))</f>
        <v>O</v>
      </c>
      <c r="BO34" t="str">
        <f>IF(BO33="","O",IF(ISERR(VLOOKUP(BO33,Lists!$J$2:$J$60,1,FALSE)),"E","O"))</f>
        <v>O</v>
      </c>
      <c r="BP34" t="str">
        <f>IF(BP33="","O",IF(ISERR(VLOOKUP(BP33,Lists!$J$2:$J$60,1,FALSE)),"E","O"))</f>
        <v>O</v>
      </c>
      <c r="BQ34" t="str">
        <f>IF(BQ33="","O",IF(ISERR(VLOOKUP(BQ33,Lists!$J$2:$J$60,1,FALSE)),"E","O"))</f>
        <v>O</v>
      </c>
      <c r="BR34" t="str">
        <f>IF(BR33="","O",IF(ISERR(VLOOKUP(BR33,Lists!$J$2:$J$60,1,FALSE)),"E","O"))</f>
        <v>O</v>
      </c>
      <c r="BS34" t="str">
        <f>IF(BS33="","O",IF(ISERR(VLOOKUP(BS33,Lists!$J$2:$J$60,1,FALSE)),"E","O"))</f>
        <v>O</v>
      </c>
    </row>
    <row r="35" spans="1:71" ht="16.5" thickBot="1" x14ac:dyDescent="0.3">
      <c r="A35" s="33" t="s">
        <v>468</v>
      </c>
      <c r="B35" s="56" t="str">
        <f>IF(YOUR_DATA!B35="","",YOUR_DATA!B35)</f>
        <v>hhkfhykkhgf</v>
      </c>
      <c r="C35" t="str">
        <f>IF(B35="","OK",D35)</f>
        <v>OK</v>
      </c>
      <c r="D35" t="str">
        <f>IF(AND(G35="OK",G36="OK"),"OK","ERROR")</f>
        <v>OK</v>
      </c>
      <c r="E35" t="str">
        <f>SUBSTITUTE(B35," ","")</f>
        <v>hhkfhykkhgf</v>
      </c>
      <c r="G35" t="str">
        <f>IF(AND(LEN(E35)&gt;7,LEN(E35)&lt;65),"OK","ERROR")</f>
        <v>OK</v>
      </c>
      <c r="H35" t="str">
        <f>MID($E35,H$1,1)</f>
        <v>h</v>
      </c>
      <c r="I35" t="str">
        <f t="shared" ref="I35:BS36" si="10">MID($E35,I$1,1)</f>
        <v>h</v>
      </c>
      <c r="J35" t="str">
        <f t="shared" si="10"/>
        <v>k</v>
      </c>
      <c r="K35" t="str">
        <f t="shared" si="10"/>
        <v>f</v>
      </c>
      <c r="L35" t="str">
        <f t="shared" si="9"/>
        <v>h</v>
      </c>
      <c r="M35" t="str">
        <f t="shared" si="9"/>
        <v>y</v>
      </c>
      <c r="N35" t="str">
        <f t="shared" si="9"/>
        <v>k</v>
      </c>
      <c r="O35" t="str">
        <f t="shared" si="9"/>
        <v>k</v>
      </c>
      <c r="P35" t="str">
        <f t="shared" si="9"/>
        <v>h</v>
      </c>
      <c r="Q35" t="str">
        <f t="shared" si="9"/>
        <v>g</v>
      </c>
      <c r="R35" t="str">
        <f t="shared" si="9"/>
        <v>f</v>
      </c>
      <c r="S35" t="str">
        <f t="shared" si="9"/>
        <v/>
      </c>
      <c r="T35" t="str">
        <f t="shared" si="9"/>
        <v/>
      </c>
      <c r="U35" t="str">
        <f t="shared" si="9"/>
        <v/>
      </c>
      <c r="V35" t="str">
        <f t="shared" si="9"/>
        <v/>
      </c>
      <c r="W35" t="str">
        <f t="shared" si="9"/>
        <v/>
      </c>
      <c r="X35" t="str">
        <f t="shared" si="9"/>
        <v/>
      </c>
      <c r="Y35" t="str">
        <f t="shared" si="9"/>
        <v/>
      </c>
      <c r="Z35" t="str">
        <f t="shared" si="9"/>
        <v/>
      </c>
      <c r="AA35" t="str">
        <f t="shared" si="9"/>
        <v/>
      </c>
      <c r="AB35" t="str">
        <f t="shared" si="9"/>
        <v/>
      </c>
      <c r="AC35" t="str">
        <f t="shared" si="9"/>
        <v/>
      </c>
      <c r="AD35" t="str">
        <f t="shared" si="9"/>
        <v/>
      </c>
      <c r="AE35" t="str">
        <f t="shared" si="9"/>
        <v/>
      </c>
      <c r="AF35" t="str">
        <f t="shared" si="9"/>
        <v/>
      </c>
      <c r="AG35" t="str">
        <f t="shared" si="9"/>
        <v/>
      </c>
      <c r="AH35" t="str">
        <f t="shared" si="9"/>
        <v/>
      </c>
      <c r="AI35" t="str">
        <f t="shared" si="9"/>
        <v/>
      </c>
      <c r="AJ35" t="str">
        <f t="shared" si="9"/>
        <v/>
      </c>
      <c r="AK35" t="str">
        <f t="shared" si="9"/>
        <v/>
      </c>
      <c r="AL35" t="str">
        <f t="shared" si="9"/>
        <v/>
      </c>
      <c r="AM35" t="str">
        <f t="shared" si="9"/>
        <v/>
      </c>
      <c r="AN35" t="str">
        <f t="shared" si="9"/>
        <v/>
      </c>
      <c r="AO35" t="str">
        <f t="shared" si="9"/>
        <v/>
      </c>
      <c r="AP35" t="str">
        <f t="shared" si="9"/>
        <v/>
      </c>
      <c r="AQ35" t="str">
        <f t="shared" si="9"/>
        <v/>
      </c>
      <c r="AR35" t="str">
        <f t="shared" si="9"/>
        <v/>
      </c>
      <c r="AS35" t="str">
        <f t="shared" si="9"/>
        <v/>
      </c>
      <c r="AT35" t="str">
        <f t="shared" si="9"/>
        <v/>
      </c>
      <c r="AU35" t="str">
        <f t="shared" si="9"/>
        <v/>
      </c>
      <c r="AV35" t="str">
        <f t="shared" si="9"/>
        <v/>
      </c>
      <c r="AW35" t="str">
        <f t="shared" si="9"/>
        <v/>
      </c>
      <c r="AX35" t="str">
        <f t="shared" si="9"/>
        <v/>
      </c>
      <c r="AY35" t="str">
        <f t="shared" si="9"/>
        <v/>
      </c>
      <c r="AZ35" t="str">
        <f t="shared" si="9"/>
        <v/>
      </c>
      <c r="BA35" t="str">
        <f t="shared" si="9"/>
        <v/>
      </c>
      <c r="BB35" t="str">
        <f t="shared" si="9"/>
        <v/>
      </c>
      <c r="BC35" t="str">
        <f t="shared" si="9"/>
        <v/>
      </c>
      <c r="BD35" t="str">
        <f t="shared" si="9"/>
        <v/>
      </c>
      <c r="BE35" t="str">
        <f t="shared" si="9"/>
        <v/>
      </c>
      <c r="BF35" t="str">
        <f t="shared" si="9"/>
        <v/>
      </c>
      <c r="BG35" t="str">
        <f t="shared" si="9"/>
        <v/>
      </c>
      <c r="BH35" t="str">
        <f t="shared" si="9"/>
        <v/>
      </c>
      <c r="BI35" t="str">
        <f t="shared" si="9"/>
        <v/>
      </c>
      <c r="BJ35" t="str">
        <f t="shared" si="9"/>
        <v/>
      </c>
      <c r="BK35" t="str">
        <f t="shared" si="9"/>
        <v/>
      </c>
      <c r="BL35" t="str">
        <f t="shared" si="9"/>
        <v/>
      </c>
      <c r="BM35" t="str">
        <f t="shared" si="9"/>
        <v/>
      </c>
      <c r="BN35" t="str">
        <f t="shared" si="9"/>
        <v/>
      </c>
      <c r="BO35" t="str">
        <f t="shared" si="9"/>
        <v/>
      </c>
      <c r="BP35" t="str">
        <f t="shared" si="9"/>
        <v/>
      </c>
      <c r="BQ35" t="str">
        <f t="shared" si="9"/>
        <v/>
      </c>
      <c r="BR35" t="str">
        <f t="shared" si="9"/>
        <v/>
      </c>
      <c r="BS35" t="str">
        <f t="shared" si="9"/>
        <v/>
      </c>
    </row>
    <row r="36" spans="1:71" ht="16.5" thickBot="1" x14ac:dyDescent="0.3">
      <c r="A36" s="33"/>
      <c r="B36" s="55"/>
      <c r="G36" t="str">
        <f>IF(COUNTIF(H36:BS36,"E")&gt;0,"ERROR","OK")</f>
        <v>OK</v>
      </c>
      <c r="H36" t="str">
        <f>IF(H35="","O",IF(ISERR(VLOOKUP(H35,Lists!$L$2:$L$60,1,FALSE)),"E","O"))</f>
        <v>O</v>
      </c>
      <c r="I36" t="str">
        <f>IF(I35="","O",IF(ISERR(VLOOKUP(I35,Lists!$L$2:$L$60,1,FALSE)),"E","O"))</f>
        <v>O</v>
      </c>
      <c r="J36" t="str">
        <f>IF(J35="","O",IF(ISERR(VLOOKUP(J35,Lists!$L$2:$L$60,1,FALSE)),"E","O"))</f>
        <v>O</v>
      </c>
      <c r="K36" t="str">
        <f>IF(K35="","O",IF(ISERR(VLOOKUP(K35,Lists!$L$2:$L$60,1,FALSE)),"E","O"))</f>
        <v>O</v>
      </c>
      <c r="L36" t="str">
        <f>IF(L35="","O",IF(ISERR(VLOOKUP(L35,Lists!$L$2:$L$60,1,FALSE)),"E","O"))</f>
        <v>O</v>
      </c>
      <c r="M36" t="str">
        <f>IF(M35="","O",IF(ISERR(VLOOKUP(M35,Lists!$L$2:$L$60,1,FALSE)),"E","O"))</f>
        <v>O</v>
      </c>
      <c r="N36" t="str">
        <f>IF(N35="","O",IF(ISERR(VLOOKUP(N35,Lists!$L$2:$L$60,1,FALSE)),"E","O"))</f>
        <v>O</v>
      </c>
      <c r="O36" t="str">
        <f>IF(O35="","O",IF(ISERR(VLOOKUP(O35,Lists!$L$2:$L$60,1,FALSE)),"E","O"))</f>
        <v>O</v>
      </c>
      <c r="P36" t="str">
        <f>IF(P35="","O",IF(ISERR(VLOOKUP(P35,Lists!$L$2:$L$60,1,FALSE)),"E","O"))</f>
        <v>O</v>
      </c>
      <c r="Q36" t="str">
        <f>IF(Q35="","O",IF(ISERR(VLOOKUP(Q35,Lists!$L$2:$L$60,1,FALSE)),"E","O"))</f>
        <v>O</v>
      </c>
      <c r="R36" t="str">
        <f>IF(R35="","O",IF(ISERR(VLOOKUP(R35,Lists!$L$2:$L$60,1,FALSE)),"E","O"))</f>
        <v>O</v>
      </c>
      <c r="S36" t="str">
        <f>IF(S35="","O",IF(ISERR(VLOOKUP(S35,Lists!$L$2:$L$60,1,FALSE)),"E","O"))</f>
        <v>O</v>
      </c>
      <c r="T36" t="str">
        <f>IF(T35="","O",IF(ISERR(VLOOKUP(T35,Lists!$L$2:$L$60,1,FALSE)),"E","O"))</f>
        <v>O</v>
      </c>
      <c r="U36" t="str">
        <f>IF(U35="","O",IF(ISERR(VLOOKUP(U35,Lists!$L$2:$L$60,1,FALSE)),"E","O"))</f>
        <v>O</v>
      </c>
      <c r="V36" t="str">
        <f>IF(V35="","O",IF(ISERR(VLOOKUP(V35,Lists!$L$2:$L$60,1,FALSE)),"E","O"))</f>
        <v>O</v>
      </c>
      <c r="W36" t="str">
        <f>IF(W35="","O",IF(ISERR(VLOOKUP(W35,Lists!$L$2:$L$60,1,FALSE)),"E","O"))</f>
        <v>O</v>
      </c>
      <c r="X36" t="str">
        <f>IF(X35="","O",IF(ISERR(VLOOKUP(X35,Lists!$L$2:$L$60,1,FALSE)),"E","O"))</f>
        <v>O</v>
      </c>
      <c r="Y36" t="str">
        <f>IF(Y35="","O",IF(ISERR(VLOOKUP(Y35,Lists!$L$2:$L$60,1,FALSE)),"E","O"))</f>
        <v>O</v>
      </c>
      <c r="Z36" t="str">
        <f>IF(Z35="","O",IF(ISERR(VLOOKUP(Z35,Lists!$L$2:$L$60,1,FALSE)),"E","O"))</f>
        <v>O</v>
      </c>
      <c r="AA36" t="str">
        <f>IF(AA35="","O",IF(ISERR(VLOOKUP(AA35,Lists!$L$2:$L$60,1,FALSE)),"E","O"))</f>
        <v>O</v>
      </c>
      <c r="AB36" t="str">
        <f>IF(AB35="","O",IF(ISERR(VLOOKUP(AB35,Lists!$L$2:$L$60,1,FALSE)),"E","O"))</f>
        <v>O</v>
      </c>
      <c r="AC36" t="str">
        <f>IF(AC35="","O",IF(ISERR(VLOOKUP(AC35,Lists!$L$2:$L$60,1,FALSE)),"E","O"))</f>
        <v>O</v>
      </c>
      <c r="AD36" t="str">
        <f>IF(AD35="","O",IF(ISERR(VLOOKUP(AD35,Lists!$L$2:$L$60,1,FALSE)),"E","O"))</f>
        <v>O</v>
      </c>
      <c r="AE36" t="str">
        <f>IF(AE35="","O",IF(ISERR(VLOOKUP(AE35,Lists!$L$2:$L$60,1,FALSE)),"E","O"))</f>
        <v>O</v>
      </c>
      <c r="AF36" t="str">
        <f>IF(AF35="","O",IF(ISERR(VLOOKUP(AF35,Lists!$L$2:$L$60,1,FALSE)),"E","O"))</f>
        <v>O</v>
      </c>
      <c r="AG36" t="str">
        <f>IF(AG35="","O",IF(ISERR(VLOOKUP(AG35,Lists!$L$2:$L$60,1,FALSE)),"E","O"))</f>
        <v>O</v>
      </c>
      <c r="AH36" t="str">
        <f>IF(AH35="","O",IF(ISERR(VLOOKUP(AH35,Lists!$L$2:$L$60,1,FALSE)),"E","O"))</f>
        <v>O</v>
      </c>
      <c r="AI36" t="str">
        <f>IF(AI35="","O",IF(ISERR(VLOOKUP(AI35,Lists!$L$2:$L$60,1,FALSE)),"E","O"))</f>
        <v>O</v>
      </c>
      <c r="AJ36" t="str">
        <f>IF(AJ35="","O",IF(ISERR(VLOOKUP(AJ35,Lists!$L$2:$L$60,1,FALSE)),"E","O"))</f>
        <v>O</v>
      </c>
      <c r="AK36" t="str">
        <f>IF(AK35="","O",IF(ISERR(VLOOKUP(AK35,Lists!$L$2:$L$60,1,FALSE)),"E","O"))</f>
        <v>O</v>
      </c>
      <c r="AL36" t="str">
        <f>IF(AL35="","O",IF(ISERR(VLOOKUP(AL35,Lists!$L$2:$L$60,1,FALSE)),"E","O"))</f>
        <v>O</v>
      </c>
      <c r="AM36" t="str">
        <f>IF(AM35="","O",IF(ISERR(VLOOKUP(AM35,Lists!$L$2:$L$60,1,FALSE)),"E","O"))</f>
        <v>O</v>
      </c>
      <c r="AN36" t="str">
        <f>IF(AN35="","O",IF(ISERR(VLOOKUP(AN35,Lists!$L$2:$L$60,1,FALSE)),"E","O"))</f>
        <v>O</v>
      </c>
      <c r="AO36" t="str">
        <f>IF(AO35="","O",IF(ISERR(VLOOKUP(AO35,Lists!$L$2:$L$60,1,FALSE)),"E","O"))</f>
        <v>O</v>
      </c>
      <c r="AP36" t="str">
        <f>IF(AP35="","O",IF(ISERR(VLOOKUP(AP35,Lists!$L$2:$L$60,1,FALSE)),"E","O"))</f>
        <v>O</v>
      </c>
      <c r="AQ36" t="str">
        <f>IF(AQ35="","O",IF(ISERR(VLOOKUP(AQ35,Lists!$L$2:$L$60,1,FALSE)),"E","O"))</f>
        <v>O</v>
      </c>
      <c r="AR36" t="str">
        <f>IF(AR35="","O",IF(ISERR(VLOOKUP(AR35,Lists!$L$2:$L$60,1,FALSE)),"E","O"))</f>
        <v>O</v>
      </c>
      <c r="AS36" t="str">
        <f>IF(AS35="","O",IF(ISERR(VLOOKUP(AS35,Lists!$L$2:$L$60,1,FALSE)),"E","O"))</f>
        <v>O</v>
      </c>
      <c r="AT36" t="str">
        <f>IF(AT35="","O",IF(ISERR(VLOOKUP(AT35,Lists!$L$2:$L$60,1,FALSE)),"E","O"))</f>
        <v>O</v>
      </c>
      <c r="AU36" t="str">
        <f>IF(AU35="","O",IF(ISERR(VLOOKUP(AU35,Lists!$L$2:$L$60,1,FALSE)),"E","O"))</f>
        <v>O</v>
      </c>
      <c r="AV36" t="str">
        <f>IF(AV35="","O",IF(ISERR(VLOOKUP(AV35,Lists!$L$2:$L$60,1,FALSE)),"E","O"))</f>
        <v>O</v>
      </c>
      <c r="AW36" t="str">
        <f>IF(AW35="","O",IF(ISERR(VLOOKUP(AW35,Lists!$L$2:$L$60,1,FALSE)),"E","O"))</f>
        <v>O</v>
      </c>
      <c r="AX36" t="str">
        <f>IF(AX35="","O",IF(ISERR(VLOOKUP(AX35,Lists!$L$2:$L$60,1,FALSE)),"E","O"))</f>
        <v>O</v>
      </c>
      <c r="AY36" t="str">
        <f>IF(AY35="","O",IF(ISERR(VLOOKUP(AY35,Lists!$L$2:$L$60,1,FALSE)),"E","O"))</f>
        <v>O</v>
      </c>
      <c r="AZ36" t="str">
        <f>IF(AZ35="","O",IF(ISERR(VLOOKUP(AZ35,Lists!$L$2:$L$60,1,FALSE)),"E","O"))</f>
        <v>O</v>
      </c>
      <c r="BA36" t="str">
        <f>IF(BA35="","O",IF(ISERR(VLOOKUP(BA35,Lists!$L$2:$L$60,1,FALSE)),"E","O"))</f>
        <v>O</v>
      </c>
      <c r="BB36" t="str">
        <f>IF(BB35="","O",IF(ISERR(VLOOKUP(BB35,Lists!$L$2:$L$60,1,FALSE)),"E","O"))</f>
        <v>O</v>
      </c>
      <c r="BC36" t="str">
        <f>IF(BC35="","O",IF(ISERR(VLOOKUP(BC35,Lists!$L$2:$L$60,1,FALSE)),"E","O"))</f>
        <v>O</v>
      </c>
      <c r="BD36" t="str">
        <f>IF(BD35="","O",IF(ISERR(VLOOKUP(BD35,Lists!$L$2:$L$60,1,FALSE)),"E","O"))</f>
        <v>O</v>
      </c>
      <c r="BE36" t="str">
        <f>IF(BE35="","O",IF(ISERR(VLOOKUP(BE35,Lists!$L$2:$L$60,1,FALSE)),"E","O"))</f>
        <v>O</v>
      </c>
      <c r="BF36" t="str">
        <f>IF(BF35="","O",IF(ISERR(VLOOKUP(BF35,Lists!$L$2:$L$60,1,FALSE)),"E","O"))</f>
        <v>O</v>
      </c>
      <c r="BG36" t="str">
        <f>IF(BG35="","O",IF(ISERR(VLOOKUP(BG35,Lists!$L$2:$L$60,1,FALSE)),"E","O"))</f>
        <v>O</v>
      </c>
      <c r="BH36" t="str">
        <f>IF(BH35="","O",IF(ISERR(VLOOKUP(BH35,Lists!$L$2:$L$60,1,FALSE)),"E","O"))</f>
        <v>O</v>
      </c>
      <c r="BI36" t="str">
        <f>IF(BI35="","O",IF(ISERR(VLOOKUP(BI35,Lists!$L$2:$L$60,1,FALSE)),"E","O"))</f>
        <v>O</v>
      </c>
      <c r="BJ36" t="str">
        <f>IF(BJ35="","O",IF(ISERR(VLOOKUP(BJ35,Lists!$L$2:$L$60,1,FALSE)),"E","O"))</f>
        <v>O</v>
      </c>
      <c r="BK36" t="str">
        <f>IF(BK35="","O",IF(ISERR(VLOOKUP(BK35,Lists!$L$2:$L$60,1,FALSE)),"E","O"))</f>
        <v>O</v>
      </c>
      <c r="BL36" t="str">
        <f>IF(BL35="","O",IF(ISERR(VLOOKUP(BL35,Lists!$L$2:$L$60,1,FALSE)),"E","O"))</f>
        <v>O</v>
      </c>
      <c r="BM36" t="str">
        <f>IF(BM35="","O",IF(ISERR(VLOOKUP(BM35,Lists!$L$2:$L$60,1,FALSE)),"E","O"))</f>
        <v>O</v>
      </c>
      <c r="BN36" t="str">
        <f>IF(BN35="","O",IF(ISERR(VLOOKUP(BN35,Lists!$L$2:$L$60,1,FALSE)),"E","O"))</f>
        <v>O</v>
      </c>
      <c r="BO36" t="str">
        <f>IF(BO35="","O",IF(ISERR(VLOOKUP(BO35,Lists!$L$2:$L$60,1,FALSE)),"E","O"))</f>
        <v>O</v>
      </c>
      <c r="BP36" t="str">
        <f>IF(BP35="","O",IF(ISERR(VLOOKUP(BP35,Lists!$L$2:$L$60,1,FALSE)),"E","O"))</f>
        <v>O</v>
      </c>
      <c r="BQ36" t="str">
        <f>IF(BQ35="","O",IF(ISERR(VLOOKUP(BQ35,Lists!$L$2:$L$60,1,FALSE)),"E","O"))</f>
        <v>O</v>
      </c>
      <c r="BR36" t="str">
        <f>IF(BR35="","O",IF(ISERR(VLOOKUP(BR35,Lists!$L$2:$L$60,1,FALSE)),"E","O"))</f>
        <v>O</v>
      </c>
      <c r="BS36" t="str">
        <f>IF(BS35="","O",IF(ISERR(VLOOKUP(BS35,Lists!$L$2:$L$60,1,FALSE)),"E","O"))</f>
        <v>O</v>
      </c>
    </row>
    <row r="37" spans="1:71" ht="16.5" thickBot="1" x14ac:dyDescent="0.3">
      <c r="A37" s="33" t="s">
        <v>466</v>
      </c>
      <c r="B37" s="56" t="str">
        <f>IF(YOUR_DATA!B37="","",YOUR_DATA!B37)</f>
        <v>axabbe22</v>
      </c>
      <c r="C37" t="str">
        <f>IF(B37="","OK",D37)</f>
        <v>OK</v>
      </c>
      <c r="D37" t="str">
        <f>IF(AND(G37="OK",G38="OK"),"OK","ERROR")</f>
        <v>OK</v>
      </c>
      <c r="E37" t="str">
        <f>SUBSTITUTE(B37," ","")</f>
        <v>axabbe22</v>
      </c>
      <c r="G37" t="str">
        <f>IF(AND(LEN(E37)&gt;5,LEN(E37)&lt;65),"OK","ERROR")</f>
        <v>OK</v>
      </c>
      <c r="H37" t="str">
        <f>MID($E37,H$1,1)</f>
        <v>a</v>
      </c>
      <c r="I37" t="str">
        <f t="shared" ref="I37:BS38" si="11">MID($E37,I$1,1)</f>
        <v>x</v>
      </c>
      <c r="J37" t="str">
        <f t="shared" si="11"/>
        <v>a</v>
      </c>
      <c r="K37" t="str">
        <f t="shared" si="11"/>
        <v>b</v>
      </c>
      <c r="L37" t="str">
        <f t="shared" si="9"/>
        <v>b</v>
      </c>
      <c r="M37" t="str">
        <f t="shared" si="9"/>
        <v>e</v>
      </c>
      <c r="N37" t="str">
        <f t="shared" si="9"/>
        <v>2</v>
      </c>
      <c r="O37" t="str">
        <f t="shared" si="9"/>
        <v>2</v>
      </c>
      <c r="P37" t="str">
        <f t="shared" si="9"/>
        <v/>
      </c>
      <c r="Q37" t="str">
        <f t="shared" si="9"/>
        <v/>
      </c>
      <c r="R37" t="str">
        <f t="shared" si="9"/>
        <v/>
      </c>
      <c r="S37" t="str">
        <f t="shared" si="9"/>
        <v/>
      </c>
      <c r="T37" t="str">
        <f t="shared" si="9"/>
        <v/>
      </c>
      <c r="U37" t="str">
        <f t="shared" si="9"/>
        <v/>
      </c>
      <c r="V37" t="str">
        <f t="shared" si="9"/>
        <v/>
      </c>
      <c r="W37" t="str">
        <f t="shared" si="9"/>
        <v/>
      </c>
      <c r="X37" t="str">
        <f t="shared" si="9"/>
        <v/>
      </c>
      <c r="Y37" t="str">
        <f t="shared" si="9"/>
        <v/>
      </c>
      <c r="Z37" t="str">
        <f t="shared" si="9"/>
        <v/>
      </c>
      <c r="AA37" t="str">
        <f t="shared" si="9"/>
        <v/>
      </c>
      <c r="AB37" t="str">
        <f t="shared" si="9"/>
        <v/>
      </c>
      <c r="AC37" t="str">
        <f t="shared" si="9"/>
        <v/>
      </c>
      <c r="AD37" t="str">
        <f t="shared" si="9"/>
        <v/>
      </c>
      <c r="AE37" t="str">
        <f t="shared" si="9"/>
        <v/>
      </c>
      <c r="AF37" t="str">
        <f t="shared" si="9"/>
        <v/>
      </c>
      <c r="AG37" t="str">
        <f t="shared" si="9"/>
        <v/>
      </c>
      <c r="AH37" t="str">
        <f t="shared" si="9"/>
        <v/>
      </c>
      <c r="AI37" t="str">
        <f t="shared" si="9"/>
        <v/>
      </c>
      <c r="AJ37" t="str">
        <f t="shared" si="9"/>
        <v/>
      </c>
      <c r="AK37" t="str">
        <f t="shared" si="9"/>
        <v/>
      </c>
      <c r="AL37" t="str">
        <f t="shared" si="9"/>
        <v/>
      </c>
      <c r="AM37" t="str">
        <f t="shared" si="9"/>
        <v/>
      </c>
      <c r="AN37" t="str">
        <f t="shared" si="9"/>
        <v/>
      </c>
      <c r="AO37" t="str">
        <f t="shared" si="9"/>
        <v/>
      </c>
      <c r="AP37" t="str">
        <f t="shared" si="9"/>
        <v/>
      </c>
      <c r="AQ37" t="str">
        <f t="shared" si="9"/>
        <v/>
      </c>
      <c r="AR37" t="str">
        <f t="shared" si="9"/>
        <v/>
      </c>
      <c r="AS37" t="str">
        <f t="shared" si="9"/>
        <v/>
      </c>
      <c r="AT37" t="str">
        <f t="shared" si="9"/>
        <v/>
      </c>
      <c r="AU37" t="str">
        <f t="shared" si="9"/>
        <v/>
      </c>
      <c r="AV37" t="str">
        <f t="shared" si="9"/>
        <v/>
      </c>
      <c r="AW37" t="str">
        <f t="shared" si="9"/>
        <v/>
      </c>
      <c r="AX37" t="str">
        <f t="shared" si="9"/>
        <v/>
      </c>
      <c r="AY37" t="str">
        <f t="shared" si="9"/>
        <v/>
      </c>
      <c r="AZ37" t="str">
        <f t="shared" si="9"/>
        <v/>
      </c>
      <c r="BA37" t="str">
        <f t="shared" si="9"/>
        <v/>
      </c>
      <c r="BB37" t="str">
        <f t="shared" si="9"/>
        <v/>
      </c>
      <c r="BC37" t="str">
        <f t="shared" si="9"/>
        <v/>
      </c>
      <c r="BD37" t="str">
        <f t="shared" si="9"/>
        <v/>
      </c>
      <c r="BE37" t="str">
        <f t="shared" si="9"/>
        <v/>
      </c>
      <c r="BF37" t="str">
        <f t="shared" si="9"/>
        <v/>
      </c>
      <c r="BG37" t="str">
        <f t="shared" si="9"/>
        <v/>
      </c>
      <c r="BH37" t="str">
        <f t="shared" si="9"/>
        <v/>
      </c>
      <c r="BI37" t="str">
        <f t="shared" si="9"/>
        <v/>
      </c>
      <c r="BJ37" t="str">
        <f t="shared" si="9"/>
        <v/>
      </c>
      <c r="BK37" t="str">
        <f t="shared" si="9"/>
        <v/>
      </c>
      <c r="BL37" t="str">
        <f t="shared" si="9"/>
        <v/>
      </c>
      <c r="BM37" t="str">
        <f t="shared" si="9"/>
        <v/>
      </c>
      <c r="BN37" t="str">
        <f t="shared" si="9"/>
        <v/>
      </c>
      <c r="BO37" t="str">
        <f t="shared" si="9"/>
        <v/>
      </c>
      <c r="BP37" t="str">
        <f t="shared" si="9"/>
        <v/>
      </c>
      <c r="BQ37" t="str">
        <f t="shared" si="9"/>
        <v/>
      </c>
      <c r="BR37" t="str">
        <f t="shared" si="9"/>
        <v/>
      </c>
      <c r="BS37" t="str">
        <f t="shared" si="9"/>
        <v/>
      </c>
    </row>
    <row r="38" spans="1:71" ht="16.5" thickBot="1" x14ac:dyDescent="0.3">
      <c r="A38" s="33"/>
      <c r="B38" s="55"/>
      <c r="G38" t="str">
        <f>IF(COUNTIF(H38:BS38,"E")&gt;0,"ERROR","OK")</f>
        <v>OK</v>
      </c>
      <c r="H38" t="str">
        <f>IF(H37="","O",IF(ISERR(VLOOKUP(H37,Lists!$M$2:$M$60,1,FALSE)),"E","O"))</f>
        <v>O</v>
      </c>
      <c r="I38" t="str">
        <f>IF(I37="","O",IF(ISERR(VLOOKUP(I37,Lists!$M$2:$M$60,1,FALSE)),"E","O"))</f>
        <v>O</v>
      </c>
      <c r="J38" t="str">
        <f>IF(J37="","O",IF(ISERR(VLOOKUP(J37,Lists!$M$2:$M$60,1,FALSE)),"E","O"))</f>
        <v>O</v>
      </c>
      <c r="K38" t="str">
        <f>IF(K37="","O",IF(ISERR(VLOOKUP(K37,Lists!$M$2:$M$60,1,FALSE)),"E","O"))</f>
        <v>O</v>
      </c>
      <c r="L38" t="str">
        <f>IF(L37="","O",IF(ISERR(VLOOKUP(L37,Lists!$M$2:$M$60,1,FALSE)),"E","O"))</f>
        <v>O</v>
      </c>
      <c r="M38" t="str">
        <f>IF(M37="","O",IF(ISERR(VLOOKUP(M37,Lists!$M$2:$M$60,1,FALSE)),"E","O"))</f>
        <v>O</v>
      </c>
      <c r="N38" t="str">
        <f>IF(N37="","O",IF(ISERR(VLOOKUP(N37,Lists!$M$2:$M$60,1,FALSE)),"E","O"))</f>
        <v>O</v>
      </c>
      <c r="O38" t="str">
        <f>IF(O37="","O",IF(ISERR(VLOOKUP(O37,Lists!$M$2:$M$60,1,FALSE)),"E","O"))</f>
        <v>O</v>
      </c>
      <c r="P38" t="str">
        <f>IF(P37="","O",IF(ISERR(VLOOKUP(P37,Lists!$M$2:$M$60,1,FALSE)),"E","O"))</f>
        <v>O</v>
      </c>
      <c r="Q38" t="str">
        <f>IF(Q37="","O",IF(ISERR(VLOOKUP(Q37,Lists!$M$2:$M$60,1,FALSE)),"E","O"))</f>
        <v>O</v>
      </c>
      <c r="R38" t="str">
        <f>IF(R37="","O",IF(ISERR(VLOOKUP(R37,Lists!$M$2:$M$60,1,FALSE)),"E","O"))</f>
        <v>O</v>
      </c>
      <c r="S38" t="str">
        <f>IF(S37="","O",IF(ISERR(VLOOKUP(S37,Lists!$M$2:$M$60,1,FALSE)),"E","O"))</f>
        <v>O</v>
      </c>
      <c r="T38" t="str">
        <f>IF(T37="","O",IF(ISERR(VLOOKUP(T37,Lists!$M$2:$M$60,1,FALSE)),"E","O"))</f>
        <v>O</v>
      </c>
      <c r="U38" t="str">
        <f>IF(U37="","O",IF(ISERR(VLOOKUP(U37,Lists!$M$2:$M$60,1,FALSE)),"E","O"))</f>
        <v>O</v>
      </c>
      <c r="V38" t="str">
        <f>IF(V37="","O",IF(ISERR(VLOOKUP(V37,Lists!$M$2:$M$60,1,FALSE)),"E","O"))</f>
        <v>O</v>
      </c>
      <c r="W38" t="str">
        <f>IF(W37="","O",IF(ISERR(VLOOKUP(W37,Lists!$M$2:$M$60,1,FALSE)),"E","O"))</f>
        <v>O</v>
      </c>
      <c r="X38" t="str">
        <f>IF(X37="","O",IF(ISERR(VLOOKUP(X37,Lists!$M$2:$M$60,1,FALSE)),"E","O"))</f>
        <v>O</v>
      </c>
      <c r="Y38" t="str">
        <f>IF(Y37="","O",IF(ISERR(VLOOKUP(Y37,Lists!$M$2:$M$60,1,FALSE)),"E","O"))</f>
        <v>O</v>
      </c>
      <c r="Z38" t="str">
        <f>IF(Z37="","O",IF(ISERR(VLOOKUP(Z37,Lists!$M$2:$M$60,1,FALSE)),"E","O"))</f>
        <v>O</v>
      </c>
      <c r="AA38" t="str">
        <f>IF(AA37="","O",IF(ISERR(VLOOKUP(AA37,Lists!$M$2:$M$60,1,FALSE)),"E","O"))</f>
        <v>O</v>
      </c>
      <c r="AB38" t="str">
        <f>IF(AB37="","O",IF(ISERR(VLOOKUP(AB37,Lists!$M$2:$M$60,1,FALSE)),"E","O"))</f>
        <v>O</v>
      </c>
      <c r="AC38" t="str">
        <f>IF(AC37="","O",IF(ISERR(VLOOKUP(AC37,Lists!$M$2:$M$60,1,FALSE)),"E","O"))</f>
        <v>O</v>
      </c>
      <c r="AD38" t="str">
        <f>IF(AD37="","O",IF(ISERR(VLOOKUP(AD37,Lists!$M$2:$M$60,1,FALSE)),"E","O"))</f>
        <v>O</v>
      </c>
      <c r="AE38" t="str">
        <f>IF(AE37="","O",IF(ISERR(VLOOKUP(AE37,Lists!$M$2:$M$60,1,FALSE)),"E","O"))</f>
        <v>O</v>
      </c>
      <c r="AF38" t="str">
        <f>IF(AF37="","O",IF(ISERR(VLOOKUP(AF37,Lists!$M$2:$M$60,1,FALSE)),"E","O"))</f>
        <v>O</v>
      </c>
      <c r="AG38" t="str">
        <f>IF(AG37="","O",IF(ISERR(VLOOKUP(AG37,Lists!$M$2:$M$60,1,FALSE)),"E","O"))</f>
        <v>O</v>
      </c>
      <c r="AH38" t="str">
        <f>IF(AH37="","O",IF(ISERR(VLOOKUP(AH37,Lists!$M$2:$M$60,1,FALSE)),"E","O"))</f>
        <v>O</v>
      </c>
      <c r="AI38" t="str">
        <f>IF(AI37="","O",IF(ISERR(VLOOKUP(AI37,Lists!$M$2:$M$60,1,FALSE)),"E","O"))</f>
        <v>O</v>
      </c>
      <c r="AJ38" t="str">
        <f>IF(AJ37="","O",IF(ISERR(VLOOKUP(AJ37,Lists!$M$2:$M$60,1,FALSE)),"E","O"))</f>
        <v>O</v>
      </c>
      <c r="AK38" t="str">
        <f>IF(AK37="","O",IF(ISERR(VLOOKUP(AK37,Lists!$M$2:$M$60,1,FALSE)),"E","O"))</f>
        <v>O</v>
      </c>
      <c r="AL38" t="str">
        <f>IF(AL37="","O",IF(ISERR(VLOOKUP(AL37,Lists!$M$2:$M$60,1,FALSE)),"E","O"))</f>
        <v>O</v>
      </c>
      <c r="AM38" t="str">
        <f>IF(AM37="","O",IF(ISERR(VLOOKUP(AM37,Lists!$M$2:$M$60,1,FALSE)),"E","O"))</f>
        <v>O</v>
      </c>
      <c r="AN38" t="str">
        <f>IF(AN37="","O",IF(ISERR(VLOOKUP(AN37,Lists!$M$2:$M$60,1,FALSE)),"E","O"))</f>
        <v>O</v>
      </c>
      <c r="AO38" t="str">
        <f>IF(AO37="","O",IF(ISERR(VLOOKUP(AO37,Lists!$M$2:$M$60,1,FALSE)),"E","O"))</f>
        <v>O</v>
      </c>
      <c r="AP38" t="str">
        <f>IF(AP37="","O",IF(ISERR(VLOOKUP(AP37,Lists!$M$2:$M$60,1,FALSE)),"E","O"))</f>
        <v>O</v>
      </c>
      <c r="AQ38" t="str">
        <f>IF(AQ37="","O",IF(ISERR(VLOOKUP(AQ37,Lists!$M$2:$M$60,1,FALSE)),"E","O"))</f>
        <v>O</v>
      </c>
      <c r="AR38" t="str">
        <f>IF(AR37="","O",IF(ISERR(VLOOKUP(AR37,Lists!$M$2:$M$60,1,FALSE)),"E","O"))</f>
        <v>O</v>
      </c>
      <c r="AS38" t="str">
        <f>IF(AS37="","O",IF(ISERR(VLOOKUP(AS37,Lists!$M$2:$M$60,1,FALSE)),"E","O"))</f>
        <v>O</v>
      </c>
      <c r="AT38" t="str">
        <f>IF(AT37="","O",IF(ISERR(VLOOKUP(AT37,Lists!$M$2:$M$60,1,FALSE)),"E","O"))</f>
        <v>O</v>
      </c>
      <c r="AU38" t="str">
        <f>IF(AU37="","O",IF(ISERR(VLOOKUP(AU37,Lists!$M$2:$M$60,1,FALSE)),"E","O"))</f>
        <v>O</v>
      </c>
      <c r="AV38" t="str">
        <f>IF(AV37="","O",IF(ISERR(VLOOKUP(AV37,Lists!$M$2:$M$60,1,FALSE)),"E","O"))</f>
        <v>O</v>
      </c>
      <c r="AW38" t="str">
        <f>IF(AW37="","O",IF(ISERR(VLOOKUP(AW37,Lists!$M$2:$M$60,1,FALSE)),"E","O"))</f>
        <v>O</v>
      </c>
      <c r="AX38" t="str">
        <f>IF(AX37="","O",IF(ISERR(VLOOKUP(AX37,Lists!$M$2:$M$60,1,FALSE)),"E","O"))</f>
        <v>O</v>
      </c>
      <c r="AY38" t="str">
        <f>IF(AY37="","O",IF(ISERR(VLOOKUP(AY37,Lists!$M$2:$M$60,1,FALSE)),"E","O"))</f>
        <v>O</v>
      </c>
      <c r="AZ38" t="str">
        <f>IF(AZ37="","O",IF(ISERR(VLOOKUP(AZ37,Lists!$M$2:$M$60,1,FALSE)),"E","O"))</f>
        <v>O</v>
      </c>
      <c r="BA38" t="str">
        <f>IF(BA37="","O",IF(ISERR(VLOOKUP(BA37,Lists!$M$2:$M$60,1,FALSE)),"E","O"))</f>
        <v>O</v>
      </c>
      <c r="BB38" t="str">
        <f>IF(BB37="","O",IF(ISERR(VLOOKUP(BB37,Lists!$M$2:$M$60,1,FALSE)),"E","O"))</f>
        <v>O</v>
      </c>
      <c r="BC38" t="str">
        <f>IF(BC37="","O",IF(ISERR(VLOOKUP(BC37,Lists!$M$2:$M$60,1,FALSE)),"E","O"))</f>
        <v>O</v>
      </c>
      <c r="BD38" t="str">
        <f>IF(BD37="","O",IF(ISERR(VLOOKUP(BD37,Lists!$M$2:$M$60,1,FALSE)),"E","O"))</f>
        <v>O</v>
      </c>
      <c r="BE38" t="str">
        <f>IF(BE37="","O",IF(ISERR(VLOOKUP(BE37,Lists!$M$2:$M$60,1,FALSE)),"E","O"))</f>
        <v>O</v>
      </c>
      <c r="BF38" t="str">
        <f>IF(BF37="","O",IF(ISERR(VLOOKUP(BF37,Lists!$M$2:$M$60,1,FALSE)),"E","O"))</f>
        <v>O</v>
      </c>
      <c r="BG38" t="str">
        <f>IF(BG37="","O",IF(ISERR(VLOOKUP(BG37,Lists!$M$2:$M$60,1,FALSE)),"E","O"))</f>
        <v>O</v>
      </c>
      <c r="BH38" t="str">
        <f>IF(BH37="","O",IF(ISERR(VLOOKUP(BH37,Lists!$M$2:$M$60,1,FALSE)),"E","O"))</f>
        <v>O</v>
      </c>
      <c r="BI38" t="str">
        <f>IF(BI37="","O",IF(ISERR(VLOOKUP(BI37,Lists!$M$2:$M$60,1,FALSE)),"E","O"))</f>
        <v>O</v>
      </c>
      <c r="BJ38" t="str">
        <f>IF(BJ37="","O",IF(ISERR(VLOOKUP(BJ37,Lists!$M$2:$M$60,1,FALSE)),"E","O"))</f>
        <v>O</v>
      </c>
      <c r="BK38" t="str">
        <f>IF(BK37="","O",IF(ISERR(VLOOKUP(BK37,Lists!$M$2:$M$60,1,FALSE)),"E","O"))</f>
        <v>O</v>
      </c>
      <c r="BL38" t="str">
        <f>IF(BL37="","O",IF(ISERR(VLOOKUP(BL37,Lists!$M$2:$M$60,1,FALSE)),"E","O"))</f>
        <v>O</v>
      </c>
      <c r="BM38" t="str">
        <f>IF(BM37="","O",IF(ISERR(VLOOKUP(BM37,Lists!$M$2:$M$60,1,FALSE)),"E","O"))</f>
        <v>O</v>
      </c>
      <c r="BN38" t="str">
        <f>IF(BN37="","O",IF(ISERR(VLOOKUP(BN37,Lists!$M$2:$M$60,1,FALSE)),"E","O"))</f>
        <v>O</v>
      </c>
      <c r="BO38" t="str">
        <f>IF(BO37="","O",IF(ISERR(VLOOKUP(BO37,Lists!$M$2:$M$60,1,FALSE)),"E","O"))</f>
        <v>O</v>
      </c>
      <c r="BP38" t="str">
        <f>IF(BP37="","O",IF(ISERR(VLOOKUP(BP37,Lists!$M$2:$M$60,1,FALSE)),"E","O"))</f>
        <v>O</v>
      </c>
      <c r="BQ38" t="str">
        <f>IF(BQ37="","O",IF(ISERR(VLOOKUP(BQ37,Lists!$M$2:$M$60,1,FALSE)),"E","O"))</f>
        <v>O</v>
      </c>
      <c r="BR38" t="str">
        <f>IF(BR37="","O",IF(ISERR(VLOOKUP(BR37,Lists!$M$2:$M$60,1,FALSE)),"E","O"))</f>
        <v>O</v>
      </c>
      <c r="BS38" t="str">
        <f>IF(BS37="","O",IF(ISERR(VLOOKUP(BS37,Lists!$M$2:$M$60,1,FALSE)),"E","O"))</f>
        <v>O</v>
      </c>
    </row>
    <row r="39" spans="1:71" ht="16.5" thickBot="1" x14ac:dyDescent="0.3">
      <c r="A39" s="33" t="s">
        <v>467</v>
      </c>
      <c r="B39" s="56" t="str">
        <f>IF(YOUR_DATA!B39="","",YOUR_DATA!B39)</f>
        <v/>
      </c>
      <c r="C39" t="str">
        <f>IF(B39="","OK",D39)</f>
        <v>OK</v>
      </c>
      <c r="D39" t="str">
        <f>IF(AND(G39="OK",G40="OK"),"OK","ERROR")</f>
        <v>ERROR</v>
      </c>
      <c r="E39" t="str">
        <f>SUBSTITUTE(B39," ","")</f>
        <v/>
      </c>
      <c r="G39" t="str">
        <f>IF(AND(LEN(E39)&gt;7,LEN(E39)&lt;65),"OK","ERROR")</f>
        <v>ERROR</v>
      </c>
      <c r="H39" t="str">
        <f>MID($E39,H$1,1)</f>
        <v/>
      </c>
      <c r="I39" t="str">
        <f t="shared" ref="I39:BS40" si="12">MID($E39,I$1,1)</f>
        <v/>
      </c>
      <c r="J39" t="str">
        <f t="shared" si="12"/>
        <v/>
      </c>
      <c r="K39" t="str">
        <f t="shared" si="12"/>
        <v/>
      </c>
      <c r="L39" t="str">
        <f t="shared" si="9"/>
        <v/>
      </c>
      <c r="M39" t="str">
        <f t="shared" si="9"/>
        <v/>
      </c>
      <c r="N39" t="str">
        <f t="shared" si="9"/>
        <v/>
      </c>
      <c r="O39" t="str">
        <f t="shared" si="9"/>
        <v/>
      </c>
      <c r="P39" t="str">
        <f t="shared" si="9"/>
        <v/>
      </c>
      <c r="Q39" t="str">
        <f t="shared" si="9"/>
        <v/>
      </c>
      <c r="R39" t="str">
        <f t="shared" si="9"/>
        <v/>
      </c>
      <c r="S39" t="str">
        <f t="shared" si="9"/>
        <v/>
      </c>
      <c r="T39" t="str">
        <f t="shared" si="9"/>
        <v/>
      </c>
      <c r="U39" t="str">
        <f t="shared" si="9"/>
        <v/>
      </c>
      <c r="V39" t="str">
        <f t="shared" si="9"/>
        <v/>
      </c>
      <c r="W39" t="str">
        <f t="shared" si="9"/>
        <v/>
      </c>
      <c r="X39" t="str">
        <f t="shared" si="9"/>
        <v/>
      </c>
      <c r="Y39" t="str">
        <f t="shared" si="9"/>
        <v/>
      </c>
      <c r="Z39" t="str">
        <f t="shared" si="9"/>
        <v/>
      </c>
      <c r="AA39" t="str">
        <f t="shared" si="9"/>
        <v/>
      </c>
      <c r="AB39" t="str">
        <f t="shared" si="9"/>
        <v/>
      </c>
      <c r="AC39" t="str">
        <f t="shared" si="9"/>
        <v/>
      </c>
      <c r="AD39" t="str">
        <f t="shared" si="9"/>
        <v/>
      </c>
      <c r="AE39" t="str">
        <f t="shared" si="9"/>
        <v/>
      </c>
      <c r="AF39" t="str">
        <f t="shared" si="9"/>
        <v/>
      </c>
      <c r="AG39" t="str">
        <f t="shared" si="9"/>
        <v/>
      </c>
      <c r="AH39" t="str">
        <f t="shared" si="9"/>
        <v/>
      </c>
      <c r="AI39" t="str">
        <f t="shared" si="9"/>
        <v/>
      </c>
      <c r="AJ39" t="str">
        <f t="shared" si="9"/>
        <v/>
      </c>
      <c r="AK39" t="str">
        <f t="shared" si="9"/>
        <v/>
      </c>
      <c r="AL39" t="str">
        <f t="shared" si="9"/>
        <v/>
      </c>
      <c r="AM39" t="str">
        <f t="shared" si="9"/>
        <v/>
      </c>
      <c r="AN39" t="str">
        <f t="shared" si="9"/>
        <v/>
      </c>
      <c r="AO39" t="str">
        <f t="shared" si="9"/>
        <v/>
      </c>
      <c r="AP39" t="str">
        <f t="shared" si="9"/>
        <v/>
      </c>
      <c r="AQ39" t="str">
        <f t="shared" si="9"/>
        <v/>
      </c>
      <c r="AR39" t="str">
        <f t="shared" si="9"/>
        <v/>
      </c>
      <c r="AS39" t="str">
        <f t="shared" si="9"/>
        <v/>
      </c>
      <c r="AT39" t="str">
        <f t="shared" si="9"/>
        <v/>
      </c>
      <c r="AU39" t="str">
        <f t="shared" si="9"/>
        <v/>
      </c>
      <c r="AV39" t="str">
        <f t="shared" si="9"/>
        <v/>
      </c>
      <c r="AW39" t="str">
        <f t="shared" si="9"/>
        <v/>
      </c>
      <c r="AX39" t="str">
        <f t="shared" si="9"/>
        <v/>
      </c>
      <c r="AY39" t="str">
        <f t="shared" si="9"/>
        <v/>
      </c>
      <c r="AZ39" t="str">
        <f t="shared" si="9"/>
        <v/>
      </c>
      <c r="BA39" t="str">
        <f t="shared" si="9"/>
        <v/>
      </c>
      <c r="BB39" t="str">
        <f t="shared" si="9"/>
        <v/>
      </c>
      <c r="BC39" t="str">
        <f t="shared" si="9"/>
        <v/>
      </c>
      <c r="BD39" t="str">
        <f t="shared" si="9"/>
        <v/>
      </c>
      <c r="BE39" t="str">
        <f t="shared" si="9"/>
        <v/>
      </c>
      <c r="BF39" t="str">
        <f t="shared" si="9"/>
        <v/>
      </c>
      <c r="BG39" t="str">
        <f t="shared" si="9"/>
        <v/>
      </c>
      <c r="BH39" t="str">
        <f t="shared" si="9"/>
        <v/>
      </c>
      <c r="BI39" t="str">
        <f t="shared" si="9"/>
        <v/>
      </c>
      <c r="BJ39" t="str">
        <f t="shared" si="9"/>
        <v/>
      </c>
      <c r="BK39" t="str">
        <f t="shared" si="9"/>
        <v/>
      </c>
      <c r="BL39" t="str">
        <f t="shared" si="9"/>
        <v/>
      </c>
      <c r="BM39" t="str">
        <f t="shared" si="9"/>
        <v/>
      </c>
      <c r="BN39" t="str">
        <f t="shared" si="9"/>
        <v/>
      </c>
      <c r="BO39" t="str">
        <f t="shared" si="9"/>
        <v/>
      </c>
      <c r="BP39" t="str">
        <f t="shared" si="9"/>
        <v/>
      </c>
      <c r="BQ39" t="str">
        <f t="shared" si="9"/>
        <v/>
      </c>
      <c r="BR39" t="str">
        <f t="shared" si="9"/>
        <v/>
      </c>
      <c r="BS39" t="str">
        <f t="shared" si="9"/>
        <v/>
      </c>
    </row>
    <row r="40" spans="1:71" x14ac:dyDescent="0.25">
      <c r="G40" t="str">
        <f>IF(COUNTIF(H40:BS40,"E")&gt;0,"ERROR","OK")</f>
        <v>OK</v>
      </c>
      <c r="H40" t="str">
        <f>IF(H39="","O",IF(ISERR(VLOOKUP(H39,Lists!$N$2:$N$60,1,FALSE)),"E","O"))</f>
        <v>O</v>
      </c>
      <c r="I40" t="str">
        <f>IF(I39="","O",IF(ISERR(VLOOKUP(I39,Lists!$N$2:$N$60,1,FALSE)),"E","O"))</f>
        <v>O</v>
      </c>
      <c r="J40" t="str">
        <f>IF(J39="","O",IF(ISERR(VLOOKUP(J39,Lists!$N$2:$N$60,1,FALSE)),"E","O"))</f>
        <v>O</v>
      </c>
      <c r="K40" t="str">
        <f>IF(K39="","O",IF(ISERR(VLOOKUP(K39,Lists!$N$2:$N$60,1,FALSE)),"E","O"))</f>
        <v>O</v>
      </c>
      <c r="L40" t="str">
        <f>IF(L39="","O",IF(ISERR(VLOOKUP(L39,Lists!$N$2:$N$60,1,FALSE)),"E","O"))</f>
        <v>O</v>
      </c>
      <c r="M40" t="str">
        <f>IF(M39="","O",IF(ISERR(VLOOKUP(M39,Lists!$N$2:$N$60,1,FALSE)),"E","O"))</f>
        <v>O</v>
      </c>
      <c r="N40" t="str">
        <f>IF(N39="","O",IF(ISERR(VLOOKUP(N39,Lists!$N$2:$N$60,1,FALSE)),"E","O"))</f>
        <v>O</v>
      </c>
      <c r="O40" t="str">
        <f>IF(O39="","O",IF(ISERR(VLOOKUP(O39,Lists!$N$2:$N$60,1,FALSE)),"E","O"))</f>
        <v>O</v>
      </c>
      <c r="P40" t="str">
        <f>IF(P39="","O",IF(ISERR(VLOOKUP(P39,Lists!$N$2:$N$60,1,FALSE)),"E","O"))</f>
        <v>O</v>
      </c>
      <c r="Q40" t="str">
        <f>IF(Q39="","O",IF(ISERR(VLOOKUP(Q39,Lists!$N$2:$N$60,1,FALSE)),"E","O"))</f>
        <v>O</v>
      </c>
      <c r="R40" t="str">
        <f>IF(R39="","O",IF(ISERR(VLOOKUP(R39,Lists!$N$2:$N$60,1,FALSE)),"E","O"))</f>
        <v>O</v>
      </c>
      <c r="S40" t="str">
        <f>IF(S39="","O",IF(ISERR(VLOOKUP(S39,Lists!$N$2:$N$60,1,FALSE)),"E","O"))</f>
        <v>O</v>
      </c>
      <c r="T40" t="str">
        <f>IF(T39="","O",IF(ISERR(VLOOKUP(T39,Lists!$N$2:$N$60,1,FALSE)),"E","O"))</f>
        <v>O</v>
      </c>
      <c r="U40" t="str">
        <f>IF(U39="","O",IF(ISERR(VLOOKUP(U39,Lists!$N$2:$N$60,1,FALSE)),"E","O"))</f>
        <v>O</v>
      </c>
      <c r="V40" t="str">
        <f>IF(V39="","O",IF(ISERR(VLOOKUP(V39,Lists!$N$2:$N$60,1,FALSE)),"E","O"))</f>
        <v>O</v>
      </c>
      <c r="W40" t="str">
        <f>IF(W39="","O",IF(ISERR(VLOOKUP(W39,Lists!$N$2:$N$60,1,FALSE)),"E","O"))</f>
        <v>O</v>
      </c>
      <c r="X40" t="str">
        <f>IF(X39="","O",IF(ISERR(VLOOKUP(X39,Lists!$N$2:$N$60,1,FALSE)),"E","O"))</f>
        <v>O</v>
      </c>
      <c r="Y40" t="str">
        <f>IF(Y39="","O",IF(ISERR(VLOOKUP(Y39,Lists!$N$2:$N$60,1,FALSE)),"E","O"))</f>
        <v>O</v>
      </c>
      <c r="Z40" t="str">
        <f>IF(Z39="","O",IF(ISERR(VLOOKUP(Z39,Lists!$N$2:$N$60,1,FALSE)),"E","O"))</f>
        <v>O</v>
      </c>
      <c r="AA40" t="str">
        <f>IF(AA39="","O",IF(ISERR(VLOOKUP(AA39,Lists!$N$2:$N$60,1,FALSE)),"E","O"))</f>
        <v>O</v>
      </c>
      <c r="AB40" t="str">
        <f>IF(AB39="","O",IF(ISERR(VLOOKUP(AB39,Lists!$N$2:$N$60,1,FALSE)),"E","O"))</f>
        <v>O</v>
      </c>
      <c r="AC40" t="str">
        <f>IF(AC39="","O",IF(ISERR(VLOOKUP(AC39,Lists!$N$2:$N$60,1,FALSE)),"E","O"))</f>
        <v>O</v>
      </c>
      <c r="AD40" t="str">
        <f>IF(AD39="","O",IF(ISERR(VLOOKUP(AD39,Lists!$N$2:$N$60,1,FALSE)),"E","O"))</f>
        <v>O</v>
      </c>
      <c r="AE40" t="str">
        <f>IF(AE39="","O",IF(ISERR(VLOOKUP(AE39,Lists!$N$2:$N$60,1,FALSE)),"E","O"))</f>
        <v>O</v>
      </c>
      <c r="AF40" t="str">
        <f>IF(AF39="","O",IF(ISERR(VLOOKUP(AF39,Lists!$N$2:$N$60,1,FALSE)),"E","O"))</f>
        <v>O</v>
      </c>
      <c r="AG40" t="str">
        <f>IF(AG39="","O",IF(ISERR(VLOOKUP(AG39,Lists!$N$2:$N$60,1,FALSE)),"E","O"))</f>
        <v>O</v>
      </c>
      <c r="AH40" t="str">
        <f>IF(AH39="","O",IF(ISERR(VLOOKUP(AH39,Lists!$N$2:$N$60,1,FALSE)),"E","O"))</f>
        <v>O</v>
      </c>
      <c r="AI40" t="str">
        <f>IF(AI39="","O",IF(ISERR(VLOOKUP(AI39,Lists!$N$2:$N$60,1,FALSE)),"E","O"))</f>
        <v>O</v>
      </c>
      <c r="AJ40" t="str">
        <f>IF(AJ39="","O",IF(ISERR(VLOOKUP(AJ39,Lists!$N$2:$N$60,1,FALSE)),"E","O"))</f>
        <v>O</v>
      </c>
      <c r="AK40" t="str">
        <f>IF(AK39="","O",IF(ISERR(VLOOKUP(AK39,Lists!$N$2:$N$60,1,FALSE)),"E","O"))</f>
        <v>O</v>
      </c>
      <c r="AL40" t="str">
        <f>IF(AL39="","O",IF(ISERR(VLOOKUP(AL39,Lists!$N$2:$N$60,1,FALSE)),"E","O"))</f>
        <v>O</v>
      </c>
      <c r="AM40" t="str">
        <f>IF(AM39="","O",IF(ISERR(VLOOKUP(AM39,Lists!$N$2:$N$60,1,FALSE)),"E","O"))</f>
        <v>O</v>
      </c>
      <c r="AN40" t="str">
        <f>IF(AN39="","O",IF(ISERR(VLOOKUP(AN39,Lists!$N$2:$N$60,1,FALSE)),"E","O"))</f>
        <v>O</v>
      </c>
      <c r="AO40" t="str">
        <f>IF(AO39="","O",IF(ISERR(VLOOKUP(AO39,Lists!$N$2:$N$60,1,FALSE)),"E","O"))</f>
        <v>O</v>
      </c>
      <c r="AP40" t="str">
        <f>IF(AP39="","O",IF(ISERR(VLOOKUP(AP39,Lists!$N$2:$N$60,1,FALSE)),"E","O"))</f>
        <v>O</v>
      </c>
      <c r="AQ40" t="str">
        <f>IF(AQ39="","O",IF(ISERR(VLOOKUP(AQ39,Lists!$N$2:$N$60,1,FALSE)),"E","O"))</f>
        <v>O</v>
      </c>
      <c r="AR40" t="str">
        <f>IF(AR39="","O",IF(ISERR(VLOOKUP(AR39,Lists!$N$2:$N$60,1,FALSE)),"E","O"))</f>
        <v>O</v>
      </c>
      <c r="AS40" t="str">
        <f>IF(AS39="","O",IF(ISERR(VLOOKUP(AS39,Lists!$N$2:$N$60,1,FALSE)),"E","O"))</f>
        <v>O</v>
      </c>
      <c r="AT40" t="str">
        <f>IF(AT39="","O",IF(ISERR(VLOOKUP(AT39,Lists!$N$2:$N$60,1,FALSE)),"E","O"))</f>
        <v>O</v>
      </c>
      <c r="AU40" t="str">
        <f>IF(AU39="","O",IF(ISERR(VLOOKUP(AU39,Lists!$N$2:$N$60,1,FALSE)),"E","O"))</f>
        <v>O</v>
      </c>
      <c r="AV40" t="str">
        <f>IF(AV39="","O",IF(ISERR(VLOOKUP(AV39,Lists!$N$2:$N$60,1,FALSE)),"E","O"))</f>
        <v>O</v>
      </c>
      <c r="AW40" t="str">
        <f>IF(AW39="","O",IF(ISERR(VLOOKUP(AW39,Lists!$N$2:$N$60,1,FALSE)),"E","O"))</f>
        <v>O</v>
      </c>
      <c r="AX40" t="str">
        <f>IF(AX39="","O",IF(ISERR(VLOOKUP(AX39,Lists!$N$2:$N$60,1,FALSE)),"E","O"))</f>
        <v>O</v>
      </c>
      <c r="AY40" t="str">
        <f>IF(AY39="","O",IF(ISERR(VLOOKUP(AY39,Lists!$N$2:$N$60,1,FALSE)),"E","O"))</f>
        <v>O</v>
      </c>
      <c r="AZ40" t="str">
        <f>IF(AZ39="","O",IF(ISERR(VLOOKUP(AZ39,Lists!$N$2:$N$60,1,FALSE)),"E","O"))</f>
        <v>O</v>
      </c>
      <c r="BA40" t="str">
        <f>IF(BA39="","O",IF(ISERR(VLOOKUP(BA39,Lists!$N$2:$N$60,1,FALSE)),"E","O"))</f>
        <v>O</v>
      </c>
      <c r="BB40" t="str">
        <f>IF(BB39="","O",IF(ISERR(VLOOKUP(BB39,Lists!$N$2:$N$60,1,FALSE)),"E","O"))</f>
        <v>O</v>
      </c>
      <c r="BC40" t="str">
        <f>IF(BC39="","O",IF(ISERR(VLOOKUP(BC39,Lists!$N$2:$N$60,1,FALSE)),"E","O"))</f>
        <v>O</v>
      </c>
      <c r="BD40" t="str">
        <f>IF(BD39="","O",IF(ISERR(VLOOKUP(BD39,Lists!$N$2:$N$60,1,FALSE)),"E","O"))</f>
        <v>O</v>
      </c>
      <c r="BE40" t="str">
        <f>IF(BE39="","O",IF(ISERR(VLOOKUP(BE39,Lists!$N$2:$N$60,1,FALSE)),"E","O"))</f>
        <v>O</v>
      </c>
      <c r="BF40" t="str">
        <f>IF(BF39="","O",IF(ISERR(VLOOKUP(BF39,Lists!$N$2:$N$60,1,FALSE)),"E","O"))</f>
        <v>O</v>
      </c>
      <c r="BG40" t="str">
        <f>IF(BG39="","O",IF(ISERR(VLOOKUP(BG39,Lists!$N$2:$N$60,1,FALSE)),"E","O"))</f>
        <v>O</v>
      </c>
      <c r="BH40" t="str">
        <f>IF(BH39="","O",IF(ISERR(VLOOKUP(BH39,Lists!$N$2:$N$60,1,FALSE)),"E","O"))</f>
        <v>O</v>
      </c>
      <c r="BI40" t="str">
        <f>IF(BI39="","O",IF(ISERR(VLOOKUP(BI39,Lists!$N$2:$N$60,1,FALSE)),"E","O"))</f>
        <v>O</v>
      </c>
      <c r="BJ40" t="str">
        <f>IF(BJ39="","O",IF(ISERR(VLOOKUP(BJ39,Lists!$N$2:$N$60,1,FALSE)),"E","O"))</f>
        <v>O</v>
      </c>
      <c r="BK40" t="str">
        <f>IF(BK39="","O",IF(ISERR(VLOOKUP(BK39,Lists!$N$2:$N$60,1,FALSE)),"E","O"))</f>
        <v>O</v>
      </c>
      <c r="BL40" t="str">
        <f>IF(BL39="","O",IF(ISERR(VLOOKUP(BL39,Lists!$N$2:$N$60,1,FALSE)),"E","O"))</f>
        <v>O</v>
      </c>
      <c r="BM40" t="str">
        <f>IF(BM39="","O",IF(ISERR(VLOOKUP(BM39,Lists!$N$2:$N$60,1,FALSE)),"E","O"))</f>
        <v>O</v>
      </c>
      <c r="BN40" t="str">
        <f>IF(BN39="","O",IF(ISERR(VLOOKUP(BN39,Lists!$N$2:$N$60,1,FALSE)),"E","O"))</f>
        <v>O</v>
      </c>
      <c r="BO40" t="str">
        <f>IF(BO39="","O",IF(ISERR(VLOOKUP(BO39,Lists!$N$2:$N$60,1,FALSE)),"E","O"))</f>
        <v>O</v>
      </c>
      <c r="BP40" t="str">
        <f>IF(BP39="","O",IF(ISERR(VLOOKUP(BP39,Lists!$N$2:$N$60,1,FALSE)),"E","O"))</f>
        <v>O</v>
      </c>
      <c r="BQ40" t="str">
        <f>IF(BQ39="","O",IF(ISERR(VLOOKUP(BQ39,Lists!$N$2:$N$60,1,FALSE)),"E","O"))</f>
        <v>O</v>
      </c>
      <c r="BR40" t="str">
        <f>IF(BR39="","O",IF(ISERR(VLOOKUP(BR39,Lists!$N$2:$N$60,1,FALSE)),"E","O"))</f>
        <v>O</v>
      </c>
      <c r="BS40" t="str">
        <f>IF(BS39="","O",IF(ISERR(VLOOKUP(BS39,Lists!$N$2:$N$60,1,FALSE)),"E","O"))</f>
        <v>O</v>
      </c>
    </row>
    <row r="47" spans="1:71" ht="42.75" customHeight="1" x14ac:dyDescent="0.25"/>
    <row r="49" ht="69.7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topLeftCell="A36" workbookViewId="0">
      <selection activeCell="G74" sqref="G74"/>
    </sheetView>
  </sheetViews>
  <sheetFormatPr baseColWidth="10" defaultRowHeight="15" x14ac:dyDescent="0.25"/>
  <cols>
    <col min="1" max="1" width="27.7109375" customWidth="1"/>
  </cols>
  <sheetData>
    <row r="1" spans="1:4" x14ac:dyDescent="0.25">
      <c r="A1" t="s">
        <v>69</v>
      </c>
      <c r="B1" t="s">
        <v>69</v>
      </c>
      <c r="C1">
        <v>93</v>
      </c>
    </row>
    <row r="2" spans="1:4" x14ac:dyDescent="0.25">
      <c r="A2" t="s">
        <v>70</v>
      </c>
      <c r="B2" t="s">
        <v>70</v>
      </c>
      <c r="C2">
        <v>355</v>
      </c>
    </row>
    <row r="3" spans="1:4" x14ac:dyDescent="0.25">
      <c r="A3" t="s">
        <v>71</v>
      </c>
      <c r="B3" t="s">
        <v>71</v>
      </c>
      <c r="C3">
        <v>213</v>
      </c>
    </row>
    <row r="4" spans="1:4" x14ac:dyDescent="0.25">
      <c r="A4" t="s">
        <v>72</v>
      </c>
      <c r="B4" t="s">
        <v>72</v>
      </c>
      <c r="C4">
        <v>376</v>
      </c>
    </row>
    <row r="5" spans="1:4" x14ac:dyDescent="0.25">
      <c r="A5" t="s">
        <v>73</v>
      </c>
      <c r="B5" t="s">
        <v>73</v>
      </c>
      <c r="C5">
        <v>244</v>
      </c>
    </row>
    <row r="6" spans="1:4" x14ac:dyDescent="0.25">
      <c r="A6" t="s">
        <v>74</v>
      </c>
      <c r="B6" t="s">
        <v>74</v>
      </c>
      <c r="C6">
        <v>1268</v>
      </c>
    </row>
    <row r="7" spans="1:4" x14ac:dyDescent="0.25">
      <c r="A7" t="s">
        <v>75</v>
      </c>
      <c r="B7" t="s">
        <v>75</v>
      </c>
      <c r="C7">
        <v>54</v>
      </c>
    </row>
    <row r="8" spans="1:4" x14ac:dyDescent="0.25">
      <c r="A8" t="s">
        <v>76</v>
      </c>
      <c r="B8" t="s">
        <v>76</v>
      </c>
      <c r="C8">
        <v>374</v>
      </c>
    </row>
    <row r="9" spans="1:4" x14ac:dyDescent="0.25">
      <c r="A9" t="s">
        <v>77</v>
      </c>
      <c r="B9" t="s">
        <v>77</v>
      </c>
      <c r="C9">
        <v>61</v>
      </c>
      <c r="D9">
        <v>672</v>
      </c>
    </row>
    <row r="10" spans="1:4" x14ac:dyDescent="0.25">
      <c r="A10" t="s">
        <v>78</v>
      </c>
      <c r="B10" t="s">
        <v>78</v>
      </c>
      <c r="C10">
        <v>43</v>
      </c>
    </row>
    <row r="11" spans="1:4" x14ac:dyDescent="0.25">
      <c r="A11" t="s">
        <v>79</v>
      </c>
      <c r="B11" t="s">
        <v>79</v>
      </c>
      <c r="C11">
        <v>994</v>
      </c>
    </row>
    <row r="12" spans="1:4" x14ac:dyDescent="0.25">
      <c r="A12" t="s">
        <v>80</v>
      </c>
      <c r="B12" t="s">
        <v>80</v>
      </c>
      <c r="C12">
        <v>1242</v>
      </c>
    </row>
    <row r="13" spans="1:4" x14ac:dyDescent="0.25">
      <c r="A13" t="s">
        <v>81</v>
      </c>
      <c r="B13" t="s">
        <v>81</v>
      </c>
      <c r="C13">
        <v>973</v>
      </c>
    </row>
    <row r="14" spans="1:4" x14ac:dyDescent="0.25">
      <c r="A14" t="s">
        <v>82</v>
      </c>
      <c r="B14" t="s">
        <v>82</v>
      </c>
      <c r="C14">
        <v>880</v>
      </c>
    </row>
    <row r="15" spans="1:4" x14ac:dyDescent="0.25">
      <c r="A15" t="s">
        <v>83</v>
      </c>
      <c r="B15" t="s">
        <v>83</v>
      </c>
      <c r="C15">
        <v>1246</v>
      </c>
      <c r="D15">
        <v>1268</v>
      </c>
    </row>
    <row r="16" spans="1:4" x14ac:dyDescent="0.25">
      <c r="A16" t="s">
        <v>84</v>
      </c>
      <c r="B16" t="s">
        <v>84</v>
      </c>
      <c r="C16">
        <v>375</v>
      </c>
    </row>
    <row r="17" spans="1:7" x14ac:dyDescent="0.25">
      <c r="A17" t="s">
        <v>85</v>
      </c>
      <c r="B17" t="s">
        <v>85</v>
      </c>
      <c r="C17">
        <v>32</v>
      </c>
    </row>
    <row r="18" spans="1:7" x14ac:dyDescent="0.25">
      <c r="A18" t="s">
        <v>86</v>
      </c>
      <c r="B18" t="s">
        <v>86</v>
      </c>
      <c r="C18">
        <v>501</v>
      </c>
    </row>
    <row r="19" spans="1:7" x14ac:dyDescent="0.25">
      <c r="A19" t="s">
        <v>87</v>
      </c>
      <c r="B19" t="s">
        <v>87</v>
      </c>
      <c r="C19">
        <v>229</v>
      </c>
    </row>
    <row r="20" spans="1:7" x14ac:dyDescent="0.25">
      <c r="A20" t="s">
        <v>88</v>
      </c>
      <c r="B20" t="s">
        <v>88</v>
      </c>
      <c r="C20">
        <v>975</v>
      </c>
    </row>
    <row r="21" spans="1:7" x14ac:dyDescent="0.25">
      <c r="A21" t="s">
        <v>89</v>
      </c>
      <c r="B21" t="s">
        <v>89</v>
      </c>
      <c r="C21">
        <v>591</v>
      </c>
    </row>
    <row r="22" spans="1:7" x14ac:dyDescent="0.25">
      <c r="A22" t="s">
        <v>90</v>
      </c>
      <c r="B22" t="s">
        <v>90</v>
      </c>
      <c r="C22">
        <v>387</v>
      </c>
    </row>
    <row r="23" spans="1:7" x14ac:dyDescent="0.25">
      <c r="A23" t="s">
        <v>91</v>
      </c>
      <c r="B23" t="s">
        <v>91</v>
      </c>
      <c r="C23">
        <v>267</v>
      </c>
    </row>
    <row r="24" spans="1:7" x14ac:dyDescent="0.25">
      <c r="A24" t="s">
        <v>92</v>
      </c>
      <c r="B24" t="s">
        <v>92</v>
      </c>
      <c r="C24">
        <v>55</v>
      </c>
    </row>
    <row r="25" spans="1:7" x14ac:dyDescent="0.25">
      <c r="A25" t="s">
        <v>93</v>
      </c>
      <c r="B25" t="s">
        <v>93</v>
      </c>
      <c r="C25">
        <v>673</v>
      </c>
      <c r="F25" t="s">
        <v>326</v>
      </c>
      <c r="G25">
        <v>246</v>
      </c>
    </row>
    <row r="26" spans="1:7" x14ac:dyDescent="0.25">
      <c r="A26" t="s">
        <v>94</v>
      </c>
      <c r="B26" t="s">
        <v>94</v>
      </c>
      <c r="C26">
        <v>359</v>
      </c>
      <c r="F26" t="s">
        <v>327</v>
      </c>
      <c r="G26" t="s">
        <v>328</v>
      </c>
    </row>
    <row r="27" spans="1:7" x14ac:dyDescent="0.25">
      <c r="A27" t="s">
        <v>95</v>
      </c>
      <c r="B27" t="s">
        <v>95</v>
      </c>
      <c r="C27">
        <v>226</v>
      </c>
      <c r="F27" t="s">
        <v>329</v>
      </c>
      <c r="G27">
        <v>95</v>
      </c>
    </row>
    <row r="28" spans="1:7" x14ac:dyDescent="0.25">
      <c r="A28" t="s">
        <v>96</v>
      </c>
      <c r="B28" t="s">
        <v>96</v>
      </c>
      <c r="C28">
        <v>257</v>
      </c>
    </row>
    <row r="29" spans="1:7" x14ac:dyDescent="0.25">
      <c r="A29" t="s">
        <v>97</v>
      </c>
      <c r="B29" t="s">
        <v>97</v>
      </c>
      <c r="C29">
        <v>855</v>
      </c>
    </row>
    <row r="30" spans="1:7" x14ac:dyDescent="0.25">
      <c r="A30" t="s">
        <v>98</v>
      </c>
      <c r="B30" t="s">
        <v>98</v>
      </c>
      <c r="C30">
        <v>237</v>
      </c>
    </row>
    <row r="31" spans="1:7" x14ac:dyDescent="0.25">
      <c r="A31" t="s">
        <v>99</v>
      </c>
      <c r="B31" t="s">
        <v>99</v>
      </c>
      <c r="C31">
        <v>1</v>
      </c>
    </row>
    <row r="32" spans="1:7" x14ac:dyDescent="0.25">
      <c r="A32" t="s">
        <v>100</v>
      </c>
      <c r="B32" t="s">
        <v>100</v>
      </c>
      <c r="C32">
        <v>238</v>
      </c>
    </row>
    <row r="33" spans="1:7" x14ac:dyDescent="0.25">
      <c r="A33" t="s">
        <v>101</v>
      </c>
      <c r="B33" t="s">
        <v>101</v>
      </c>
      <c r="C33">
        <v>236</v>
      </c>
      <c r="F33" t="s">
        <v>331</v>
      </c>
      <c r="G33" t="s">
        <v>332</v>
      </c>
    </row>
    <row r="34" spans="1:7" x14ac:dyDescent="0.25">
      <c r="A34" t="s">
        <v>102</v>
      </c>
      <c r="B34" t="s">
        <v>102</v>
      </c>
      <c r="C34">
        <v>235</v>
      </c>
      <c r="F34" t="s">
        <v>333</v>
      </c>
      <c r="G34" t="s">
        <v>334</v>
      </c>
    </row>
    <row r="35" spans="1:7" x14ac:dyDescent="0.25">
      <c r="A35" t="s">
        <v>103</v>
      </c>
      <c r="B35" t="s">
        <v>103</v>
      </c>
      <c r="C35">
        <v>56</v>
      </c>
      <c r="F35" t="s">
        <v>335</v>
      </c>
      <c r="G35">
        <v>64</v>
      </c>
    </row>
    <row r="36" spans="1:7" x14ac:dyDescent="0.25">
      <c r="A36" t="s">
        <v>104</v>
      </c>
      <c r="B36" t="s">
        <v>104</v>
      </c>
      <c r="C36">
        <v>86</v>
      </c>
      <c r="F36" t="s">
        <v>336</v>
      </c>
      <c r="G36">
        <v>61</v>
      </c>
    </row>
    <row r="37" spans="1:7" x14ac:dyDescent="0.25">
      <c r="A37" t="s">
        <v>105</v>
      </c>
      <c r="B37" t="s">
        <v>105</v>
      </c>
      <c r="C37">
        <v>57</v>
      </c>
      <c r="F37" t="s">
        <v>337</v>
      </c>
      <c r="G37">
        <v>61</v>
      </c>
    </row>
    <row r="38" spans="1:7" x14ac:dyDescent="0.25">
      <c r="A38" t="s">
        <v>106</v>
      </c>
      <c r="B38" t="s">
        <v>106</v>
      </c>
      <c r="C38">
        <v>269</v>
      </c>
      <c r="F38" t="s">
        <v>340</v>
      </c>
      <c r="G38">
        <v>682</v>
      </c>
    </row>
    <row r="39" spans="1:7" x14ac:dyDescent="0.25">
      <c r="A39" t="s">
        <v>107</v>
      </c>
      <c r="B39" t="s">
        <v>338</v>
      </c>
      <c r="C39">
        <v>243</v>
      </c>
      <c r="F39" t="s">
        <v>341</v>
      </c>
      <c r="G39">
        <v>225</v>
      </c>
    </row>
    <row r="40" spans="1:7" x14ac:dyDescent="0.25">
      <c r="A40" t="s">
        <v>108</v>
      </c>
      <c r="B40" t="s">
        <v>339</v>
      </c>
      <c r="C40">
        <v>242</v>
      </c>
      <c r="F40" t="s">
        <v>342</v>
      </c>
      <c r="G40" t="s">
        <v>343</v>
      </c>
    </row>
    <row r="41" spans="1:7" x14ac:dyDescent="0.25">
      <c r="A41" t="s">
        <v>109</v>
      </c>
      <c r="B41" t="s">
        <v>109</v>
      </c>
      <c r="C41">
        <v>506</v>
      </c>
      <c r="F41" t="s">
        <v>344</v>
      </c>
      <c r="G41" t="s">
        <v>345</v>
      </c>
    </row>
    <row r="42" spans="1:7" x14ac:dyDescent="0.25">
      <c r="A42" t="s">
        <v>110</v>
      </c>
      <c r="B42" t="s">
        <v>110</v>
      </c>
      <c r="C42">
        <v>385</v>
      </c>
      <c r="F42" t="s">
        <v>346</v>
      </c>
      <c r="G42">
        <v>246</v>
      </c>
    </row>
    <row r="43" spans="1:7" x14ac:dyDescent="0.25">
      <c r="A43" t="s">
        <v>111</v>
      </c>
      <c r="B43" t="s">
        <v>111</v>
      </c>
      <c r="C43">
        <v>53</v>
      </c>
      <c r="F43" t="s">
        <v>348</v>
      </c>
      <c r="G43">
        <v>670</v>
      </c>
    </row>
    <row r="44" spans="1:7" x14ac:dyDescent="0.25">
      <c r="A44" t="s">
        <v>112</v>
      </c>
      <c r="B44" t="s">
        <v>112</v>
      </c>
      <c r="C44">
        <v>357</v>
      </c>
      <c r="F44" t="s">
        <v>349</v>
      </c>
      <c r="G44">
        <v>56</v>
      </c>
    </row>
    <row r="45" spans="1:7" x14ac:dyDescent="0.25">
      <c r="A45" t="s">
        <v>113</v>
      </c>
      <c r="B45" t="s">
        <v>113</v>
      </c>
      <c r="C45">
        <v>420</v>
      </c>
      <c r="F45" t="s">
        <v>350</v>
      </c>
      <c r="G45" t="s">
        <v>351</v>
      </c>
    </row>
    <row r="46" spans="1:7" x14ac:dyDescent="0.25">
      <c r="A46" t="s">
        <v>114</v>
      </c>
      <c r="B46" t="s">
        <v>114</v>
      </c>
      <c r="C46">
        <v>45</v>
      </c>
      <c r="F46" t="s">
        <v>352</v>
      </c>
      <c r="G46" t="s">
        <v>353</v>
      </c>
    </row>
    <row r="47" spans="1:7" x14ac:dyDescent="0.25">
      <c r="A47" t="s">
        <v>115</v>
      </c>
      <c r="B47" t="s">
        <v>115</v>
      </c>
      <c r="C47">
        <v>253</v>
      </c>
      <c r="F47" t="s">
        <v>354</v>
      </c>
      <c r="G47">
        <v>500</v>
      </c>
    </row>
    <row r="48" spans="1:7" x14ac:dyDescent="0.25">
      <c r="A48" t="s">
        <v>116</v>
      </c>
      <c r="B48" t="s">
        <v>116</v>
      </c>
      <c r="C48">
        <v>1767</v>
      </c>
      <c r="F48" t="s">
        <v>355</v>
      </c>
      <c r="G48">
        <v>298</v>
      </c>
    </row>
    <row r="49" spans="1:7" x14ac:dyDescent="0.25">
      <c r="A49" t="s">
        <v>117</v>
      </c>
      <c r="B49" t="s">
        <v>347</v>
      </c>
      <c r="C49">
        <v>1809</v>
      </c>
      <c r="D49" t="s">
        <v>452</v>
      </c>
      <c r="E49" t="s">
        <v>453</v>
      </c>
      <c r="F49" t="s">
        <v>356</v>
      </c>
      <c r="G49">
        <v>596</v>
      </c>
    </row>
    <row r="50" spans="1:7" x14ac:dyDescent="0.25">
      <c r="A50" t="s">
        <v>118</v>
      </c>
      <c r="B50" t="s">
        <v>118</v>
      </c>
      <c r="C50">
        <v>593</v>
      </c>
      <c r="F50" t="s">
        <v>357</v>
      </c>
      <c r="G50">
        <v>594</v>
      </c>
    </row>
    <row r="51" spans="1:7" x14ac:dyDescent="0.25">
      <c r="A51" t="s">
        <v>119</v>
      </c>
      <c r="B51" t="s">
        <v>119</v>
      </c>
      <c r="C51">
        <v>20</v>
      </c>
      <c r="F51" t="s">
        <v>358</v>
      </c>
      <c r="G51">
        <v>689</v>
      </c>
    </row>
    <row r="52" spans="1:7" x14ac:dyDescent="0.25">
      <c r="A52" t="s">
        <v>120</v>
      </c>
      <c r="B52" t="s">
        <v>120</v>
      </c>
      <c r="C52">
        <v>503</v>
      </c>
      <c r="F52" t="s">
        <v>359</v>
      </c>
      <c r="G52">
        <v>350</v>
      </c>
    </row>
    <row r="53" spans="1:7" x14ac:dyDescent="0.25">
      <c r="A53" t="s">
        <v>121</v>
      </c>
      <c r="B53" t="s">
        <v>121</v>
      </c>
      <c r="C53">
        <v>240</v>
      </c>
      <c r="F53" t="s">
        <v>360</v>
      </c>
      <c r="G53">
        <v>881</v>
      </c>
    </row>
    <row r="54" spans="1:7" x14ac:dyDescent="0.25">
      <c r="A54" t="s">
        <v>122</v>
      </c>
      <c r="B54" t="s">
        <v>122</v>
      </c>
      <c r="C54">
        <v>291</v>
      </c>
      <c r="F54" t="s">
        <v>361</v>
      </c>
      <c r="G54" t="s">
        <v>362</v>
      </c>
    </row>
    <row r="55" spans="1:7" x14ac:dyDescent="0.25">
      <c r="A55" t="s">
        <v>123</v>
      </c>
      <c r="B55" t="s">
        <v>123</v>
      </c>
      <c r="C55">
        <v>372</v>
      </c>
    </row>
    <row r="56" spans="1:7" x14ac:dyDescent="0.25">
      <c r="A56" t="s">
        <v>124</v>
      </c>
      <c r="B56" t="s">
        <v>124</v>
      </c>
      <c r="C56">
        <v>251</v>
      </c>
    </row>
    <row r="57" spans="1:7" x14ac:dyDescent="0.25">
      <c r="A57" t="s">
        <v>125</v>
      </c>
      <c r="B57" t="s">
        <v>125</v>
      </c>
      <c r="C57">
        <v>679</v>
      </c>
    </row>
    <row r="58" spans="1:7" x14ac:dyDescent="0.25">
      <c r="A58" t="s">
        <v>126</v>
      </c>
      <c r="B58" t="s">
        <v>126</v>
      </c>
      <c r="C58">
        <v>358</v>
      </c>
    </row>
    <row r="59" spans="1:7" x14ac:dyDescent="0.25">
      <c r="A59" t="s">
        <v>127</v>
      </c>
      <c r="B59" t="s">
        <v>127</v>
      </c>
      <c r="C59">
        <v>33</v>
      </c>
    </row>
    <row r="60" spans="1:7" x14ac:dyDescent="0.25">
      <c r="A60" t="s">
        <v>128</v>
      </c>
      <c r="B60" t="s">
        <v>128</v>
      </c>
      <c r="C60">
        <v>241</v>
      </c>
    </row>
    <row r="61" spans="1:7" x14ac:dyDescent="0.25">
      <c r="A61" t="s">
        <v>129</v>
      </c>
      <c r="B61" t="s">
        <v>129</v>
      </c>
      <c r="C61">
        <v>220</v>
      </c>
    </row>
    <row r="62" spans="1:7" x14ac:dyDescent="0.25">
      <c r="A62" t="s">
        <v>130</v>
      </c>
      <c r="B62" t="s">
        <v>130</v>
      </c>
      <c r="C62">
        <v>995</v>
      </c>
    </row>
    <row r="63" spans="1:7" x14ac:dyDescent="0.25">
      <c r="A63" t="s">
        <v>131</v>
      </c>
      <c r="B63" t="s">
        <v>131</v>
      </c>
      <c r="C63">
        <v>49</v>
      </c>
    </row>
    <row r="64" spans="1:7" x14ac:dyDescent="0.25">
      <c r="A64" t="s">
        <v>132</v>
      </c>
      <c r="B64" t="s">
        <v>132</v>
      </c>
      <c r="C64">
        <v>233</v>
      </c>
    </row>
    <row r="65" spans="1:3" x14ac:dyDescent="0.25">
      <c r="A65" t="s">
        <v>133</v>
      </c>
      <c r="B65" t="s">
        <v>133</v>
      </c>
      <c r="C65">
        <v>30</v>
      </c>
    </row>
    <row r="66" spans="1:3" x14ac:dyDescent="0.25">
      <c r="A66" t="s">
        <v>134</v>
      </c>
      <c r="B66" t="s">
        <v>363</v>
      </c>
      <c r="C66">
        <v>299</v>
      </c>
    </row>
    <row r="67" spans="1:3" x14ac:dyDescent="0.25">
      <c r="A67" t="s">
        <v>135</v>
      </c>
      <c r="B67" t="s">
        <v>134</v>
      </c>
      <c r="C67" t="s">
        <v>364</v>
      </c>
    </row>
    <row r="68" spans="1:3" x14ac:dyDescent="0.25">
      <c r="A68" t="s">
        <v>136</v>
      </c>
      <c r="B68" t="s">
        <v>365</v>
      </c>
      <c r="C68">
        <v>590</v>
      </c>
    </row>
    <row r="69" spans="1:3" x14ac:dyDescent="0.25">
      <c r="A69" t="s">
        <v>137</v>
      </c>
      <c r="B69" t="s">
        <v>366</v>
      </c>
      <c r="C69" t="s">
        <v>367</v>
      </c>
    </row>
    <row r="70" spans="1:3" x14ac:dyDescent="0.25">
      <c r="A70" t="s">
        <v>138</v>
      </c>
      <c r="B70" t="s">
        <v>135</v>
      </c>
      <c r="C70">
        <v>502</v>
      </c>
    </row>
    <row r="71" spans="1:3" x14ac:dyDescent="0.25">
      <c r="A71" t="s">
        <v>139</v>
      </c>
      <c r="B71" t="s">
        <v>368</v>
      </c>
      <c r="C71">
        <v>44</v>
      </c>
    </row>
    <row r="72" spans="1:3" x14ac:dyDescent="0.25">
      <c r="A72" t="s">
        <v>140</v>
      </c>
      <c r="B72" t="s">
        <v>136</v>
      </c>
      <c r="C72">
        <v>224</v>
      </c>
    </row>
    <row r="73" spans="1:3" x14ac:dyDescent="0.25">
      <c r="A73" t="s">
        <v>141</v>
      </c>
      <c r="B73" t="s">
        <v>369</v>
      </c>
      <c r="C73">
        <v>245</v>
      </c>
    </row>
    <row r="74" spans="1:3" x14ac:dyDescent="0.25">
      <c r="A74" t="s">
        <v>142</v>
      </c>
      <c r="B74" t="s">
        <v>138</v>
      </c>
      <c r="C74">
        <v>592</v>
      </c>
    </row>
    <row r="75" spans="1:3" x14ac:dyDescent="0.25">
      <c r="A75" t="s">
        <v>143</v>
      </c>
      <c r="B75" t="s">
        <v>139</v>
      </c>
      <c r="C75">
        <v>509</v>
      </c>
    </row>
    <row r="76" spans="1:3" x14ac:dyDescent="0.25">
      <c r="A76" t="s">
        <v>144</v>
      </c>
      <c r="B76" t="s">
        <v>140</v>
      </c>
      <c r="C76">
        <v>504</v>
      </c>
    </row>
    <row r="77" spans="1:3" x14ac:dyDescent="0.25">
      <c r="A77" t="s">
        <v>145</v>
      </c>
      <c r="B77" t="s">
        <v>370</v>
      </c>
      <c r="C77">
        <v>852</v>
      </c>
    </row>
    <row r="78" spans="1:3" x14ac:dyDescent="0.25">
      <c r="A78" t="s">
        <v>146</v>
      </c>
      <c r="B78" t="s">
        <v>141</v>
      </c>
      <c r="C78">
        <v>36</v>
      </c>
    </row>
    <row r="79" spans="1:3" x14ac:dyDescent="0.25">
      <c r="A79" t="s">
        <v>147</v>
      </c>
      <c r="B79" t="s">
        <v>142</v>
      </c>
      <c r="C79">
        <v>354</v>
      </c>
    </row>
    <row r="80" spans="1:3" x14ac:dyDescent="0.25">
      <c r="A80" t="s">
        <v>148</v>
      </c>
      <c r="B80" t="s">
        <v>371</v>
      </c>
      <c r="C80" t="s">
        <v>372</v>
      </c>
    </row>
    <row r="81" spans="1:3" x14ac:dyDescent="0.25">
      <c r="A81" t="s">
        <v>149</v>
      </c>
      <c r="B81" t="s">
        <v>143</v>
      </c>
      <c r="C81">
        <v>91</v>
      </c>
    </row>
    <row r="82" spans="1:3" x14ac:dyDescent="0.25">
      <c r="A82" t="s">
        <v>150</v>
      </c>
      <c r="B82" t="s">
        <v>144</v>
      </c>
      <c r="C82">
        <v>62</v>
      </c>
    </row>
    <row r="83" spans="1:3" x14ac:dyDescent="0.25">
      <c r="A83" t="s">
        <v>151</v>
      </c>
      <c r="B83" t="s">
        <v>373</v>
      </c>
      <c r="C83">
        <v>870</v>
      </c>
    </row>
    <row r="84" spans="1:3" x14ac:dyDescent="0.25">
      <c r="A84" t="s">
        <v>152</v>
      </c>
      <c r="B84" t="s">
        <v>374</v>
      </c>
      <c r="C84">
        <v>800</v>
      </c>
    </row>
    <row r="85" spans="1:3" x14ac:dyDescent="0.25">
      <c r="A85" t="s">
        <v>153</v>
      </c>
      <c r="B85" t="s">
        <v>375</v>
      </c>
      <c r="C85">
        <v>808</v>
      </c>
    </row>
    <row r="86" spans="1:3" x14ac:dyDescent="0.25">
      <c r="A86" t="s">
        <v>154</v>
      </c>
      <c r="B86" t="s">
        <v>145</v>
      </c>
      <c r="C86">
        <v>98</v>
      </c>
    </row>
    <row r="87" spans="1:3" x14ac:dyDescent="0.25">
      <c r="A87" t="s">
        <v>155</v>
      </c>
      <c r="B87" t="s">
        <v>146</v>
      </c>
      <c r="C87">
        <v>964</v>
      </c>
    </row>
    <row r="88" spans="1:3" x14ac:dyDescent="0.25">
      <c r="A88" t="s">
        <v>156</v>
      </c>
      <c r="B88" t="s">
        <v>147</v>
      </c>
      <c r="C88">
        <v>353</v>
      </c>
    </row>
    <row r="89" spans="1:3" x14ac:dyDescent="0.25">
      <c r="A89" t="s">
        <v>157</v>
      </c>
      <c r="B89" t="s">
        <v>376</v>
      </c>
      <c r="C89" t="s">
        <v>377</v>
      </c>
    </row>
    <row r="90" spans="1:3" x14ac:dyDescent="0.25">
      <c r="A90" t="s">
        <v>158</v>
      </c>
      <c r="B90" t="s">
        <v>378</v>
      </c>
      <c r="C90">
        <v>44</v>
      </c>
    </row>
    <row r="91" spans="1:3" x14ac:dyDescent="0.25">
      <c r="A91" t="s">
        <v>159</v>
      </c>
      <c r="B91" t="s">
        <v>148</v>
      </c>
      <c r="C91">
        <v>972</v>
      </c>
    </row>
    <row r="92" spans="1:3" x14ac:dyDescent="0.25">
      <c r="A92" t="s">
        <v>160</v>
      </c>
      <c r="B92" t="s">
        <v>149</v>
      </c>
      <c r="C92">
        <v>39</v>
      </c>
    </row>
    <row r="93" spans="1:3" x14ac:dyDescent="0.25">
      <c r="A93" t="s">
        <v>161</v>
      </c>
      <c r="B93" t="s">
        <v>151</v>
      </c>
      <c r="C93" t="s">
        <v>379</v>
      </c>
    </row>
    <row r="94" spans="1:3" x14ac:dyDescent="0.25">
      <c r="A94" t="s">
        <v>162</v>
      </c>
      <c r="B94" t="s">
        <v>380</v>
      </c>
      <c r="C94" t="s">
        <v>381</v>
      </c>
    </row>
    <row r="95" spans="1:3" x14ac:dyDescent="0.25">
      <c r="A95" t="s">
        <v>163</v>
      </c>
      <c r="B95" t="s">
        <v>152</v>
      </c>
      <c r="C95">
        <v>81</v>
      </c>
    </row>
    <row r="96" spans="1:3" x14ac:dyDescent="0.25">
      <c r="A96" t="s">
        <v>164</v>
      </c>
      <c r="B96" t="s">
        <v>382</v>
      </c>
      <c r="C96">
        <v>44</v>
      </c>
    </row>
    <row r="97" spans="1:3" x14ac:dyDescent="0.25">
      <c r="A97" t="s">
        <v>165</v>
      </c>
      <c r="B97" t="s">
        <v>153</v>
      </c>
      <c r="C97">
        <v>962</v>
      </c>
    </row>
    <row r="98" spans="1:3" x14ac:dyDescent="0.25">
      <c r="A98" t="s">
        <v>166</v>
      </c>
      <c r="B98" t="s">
        <v>154</v>
      </c>
      <c r="C98" t="s">
        <v>383</v>
      </c>
    </row>
    <row r="99" spans="1:3" x14ac:dyDescent="0.25">
      <c r="A99" t="s">
        <v>167</v>
      </c>
      <c r="B99" t="s">
        <v>155</v>
      </c>
      <c r="C99">
        <v>254</v>
      </c>
    </row>
    <row r="100" spans="1:3" x14ac:dyDescent="0.25">
      <c r="A100" t="s">
        <v>168</v>
      </c>
      <c r="B100" t="s">
        <v>156</v>
      </c>
      <c r="C100">
        <v>686</v>
      </c>
    </row>
    <row r="101" spans="1:3" x14ac:dyDescent="0.25">
      <c r="A101" t="s">
        <v>169</v>
      </c>
      <c r="B101" t="s">
        <v>384</v>
      </c>
      <c r="C101">
        <v>850</v>
      </c>
    </row>
    <row r="102" spans="1:3" x14ac:dyDescent="0.25">
      <c r="A102" t="s">
        <v>170</v>
      </c>
      <c r="B102" t="s">
        <v>385</v>
      </c>
      <c r="C102">
        <v>82</v>
      </c>
    </row>
    <row r="103" spans="1:3" x14ac:dyDescent="0.25">
      <c r="A103" t="s">
        <v>171</v>
      </c>
      <c r="B103" t="s">
        <v>159</v>
      </c>
      <c r="C103">
        <v>965</v>
      </c>
    </row>
    <row r="104" spans="1:3" x14ac:dyDescent="0.25">
      <c r="A104" t="s">
        <v>172</v>
      </c>
      <c r="B104" t="s">
        <v>160</v>
      </c>
      <c r="C104">
        <v>996</v>
      </c>
    </row>
    <row r="105" spans="1:3" x14ac:dyDescent="0.25">
      <c r="A105" t="s">
        <v>173</v>
      </c>
      <c r="B105" t="s">
        <v>386</v>
      </c>
      <c r="C105">
        <v>856</v>
      </c>
    </row>
    <row r="106" spans="1:3" x14ac:dyDescent="0.25">
      <c r="A106" t="s">
        <v>174</v>
      </c>
      <c r="B106" t="s">
        <v>162</v>
      </c>
      <c r="C106">
        <v>371</v>
      </c>
    </row>
    <row r="107" spans="1:3" x14ac:dyDescent="0.25">
      <c r="A107" t="s">
        <v>175</v>
      </c>
      <c r="B107" t="s">
        <v>163</v>
      </c>
      <c r="C107">
        <v>961</v>
      </c>
    </row>
    <row r="108" spans="1:3" x14ac:dyDescent="0.25">
      <c r="A108" t="s">
        <v>176</v>
      </c>
      <c r="B108" t="s">
        <v>164</v>
      </c>
      <c r="C108">
        <v>266</v>
      </c>
    </row>
    <row r="109" spans="1:3" x14ac:dyDescent="0.25">
      <c r="A109" t="s">
        <v>177</v>
      </c>
      <c r="B109" t="s">
        <v>165</v>
      </c>
      <c r="C109">
        <v>231</v>
      </c>
    </row>
    <row r="110" spans="1:3" x14ac:dyDescent="0.25">
      <c r="A110" t="s">
        <v>178</v>
      </c>
      <c r="B110" t="s">
        <v>166</v>
      </c>
      <c r="C110">
        <v>218</v>
      </c>
    </row>
    <row r="111" spans="1:3" x14ac:dyDescent="0.25">
      <c r="A111" t="s">
        <v>179</v>
      </c>
      <c r="B111" t="s">
        <v>167</v>
      </c>
      <c r="C111">
        <v>423</v>
      </c>
    </row>
    <row r="112" spans="1:3" x14ac:dyDescent="0.25">
      <c r="A112" t="s">
        <v>180</v>
      </c>
      <c r="B112" t="s">
        <v>168</v>
      </c>
      <c r="C112">
        <v>370</v>
      </c>
    </row>
    <row r="113" spans="1:3" x14ac:dyDescent="0.25">
      <c r="A113" t="s">
        <v>181</v>
      </c>
      <c r="B113" t="s">
        <v>169</v>
      </c>
      <c r="C113">
        <v>352</v>
      </c>
    </row>
    <row r="114" spans="1:3" x14ac:dyDescent="0.25">
      <c r="A114" t="s">
        <v>182</v>
      </c>
      <c r="B114" t="s">
        <v>387</v>
      </c>
      <c r="C114">
        <v>853</v>
      </c>
    </row>
    <row r="115" spans="1:3" x14ac:dyDescent="0.25">
      <c r="A115" t="s">
        <v>183</v>
      </c>
      <c r="B115" t="s">
        <v>388</v>
      </c>
      <c r="C115">
        <v>389</v>
      </c>
    </row>
    <row r="116" spans="1:3" x14ac:dyDescent="0.25">
      <c r="A116" t="s">
        <v>184</v>
      </c>
      <c r="B116" t="s">
        <v>171</v>
      </c>
      <c r="C116">
        <v>261</v>
      </c>
    </row>
    <row r="117" spans="1:3" x14ac:dyDescent="0.25">
      <c r="A117" t="s">
        <v>185</v>
      </c>
      <c r="B117" t="s">
        <v>172</v>
      </c>
      <c r="C117">
        <v>265</v>
      </c>
    </row>
    <row r="118" spans="1:3" x14ac:dyDescent="0.25">
      <c r="A118" t="s">
        <v>186</v>
      </c>
      <c r="B118" t="s">
        <v>173</v>
      </c>
      <c r="C118">
        <v>60</v>
      </c>
    </row>
    <row r="119" spans="1:3" x14ac:dyDescent="0.25">
      <c r="A119" t="s">
        <v>187</v>
      </c>
      <c r="B119" t="s">
        <v>174</v>
      </c>
      <c r="C119">
        <v>960</v>
      </c>
    </row>
    <row r="120" spans="1:3" x14ac:dyDescent="0.25">
      <c r="A120" t="s">
        <v>188</v>
      </c>
      <c r="B120" t="s">
        <v>175</v>
      </c>
      <c r="C120">
        <v>223</v>
      </c>
    </row>
    <row r="121" spans="1:3" x14ac:dyDescent="0.25">
      <c r="A121" t="s">
        <v>189</v>
      </c>
      <c r="B121" t="s">
        <v>176</v>
      </c>
      <c r="C121">
        <v>356</v>
      </c>
    </row>
    <row r="122" spans="1:3" x14ac:dyDescent="0.25">
      <c r="A122" t="s">
        <v>190</v>
      </c>
      <c r="B122" t="s">
        <v>177</v>
      </c>
      <c r="C122">
        <v>692</v>
      </c>
    </row>
    <row r="123" spans="1:3" x14ac:dyDescent="0.25">
      <c r="A123" t="s">
        <v>191</v>
      </c>
      <c r="B123" t="s">
        <v>389</v>
      </c>
      <c r="C123">
        <v>596</v>
      </c>
    </row>
    <row r="124" spans="1:3" x14ac:dyDescent="0.25">
      <c r="A124" t="s">
        <v>192</v>
      </c>
      <c r="B124" t="s">
        <v>178</v>
      </c>
      <c r="C124">
        <v>222</v>
      </c>
    </row>
    <row r="125" spans="1:3" x14ac:dyDescent="0.25">
      <c r="A125" t="s">
        <v>193</v>
      </c>
      <c r="B125" t="s">
        <v>179</v>
      </c>
      <c r="C125">
        <v>230</v>
      </c>
    </row>
    <row r="126" spans="1:3" x14ac:dyDescent="0.25">
      <c r="A126" t="s">
        <v>194</v>
      </c>
      <c r="B126" t="s">
        <v>390</v>
      </c>
      <c r="C126">
        <v>262</v>
      </c>
    </row>
    <row r="127" spans="1:3" x14ac:dyDescent="0.25">
      <c r="A127" t="s">
        <v>195</v>
      </c>
      <c r="B127" t="s">
        <v>180</v>
      </c>
      <c r="C127">
        <v>52</v>
      </c>
    </row>
    <row r="128" spans="1:3" x14ac:dyDescent="0.25">
      <c r="A128" t="s">
        <v>196</v>
      </c>
      <c r="B128" t="s">
        <v>391</v>
      </c>
      <c r="C128">
        <v>691</v>
      </c>
    </row>
    <row r="129" spans="1:3" x14ac:dyDescent="0.25">
      <c r="A129" t="s">
        <v>197</v>
      </c>
      <c r="B129" t="s">
        <v>392</v>
      </c>
      <c r="C129" t="s">
        <v>393</v>
      </c>
    </row>
    <row r="130" spans="1:3" x14ac:dyDescent="0.25">
      <c r="A130" t="s">
        <v>198</v>
      </c>
      <c r="B130" t="s">
        <v>394</v>
      </c>
      <c r="C130">
        <v>373</v>
      </c>
    </row>
    <row r="131" spans="1:3" x14ac:dyDescent="0.25">
      <c r="A131" t="s">
        <v>199</v>
      </c>
      <c r="B131" t="s">
        <v>183</v>
      </c>
      <c r="C131">
        <v>377</v>
      </c>
    </row>
    <row r="132" spans="1:3" x14ac:dyDescent="0.25">
      <c r="A132" t="s">
        <v>200</v>
      </c>
      <c r="B132" t="s">
        <v>184</v>
      </c>
      <c r="C132">
        <v>976</v>
      </c>
    </row>
    <row r="133" spans="1:3" x14ac:dyDescent="0.25">
      <c r="A133" t="s">
        <v>201</v>
      </c>
      <c r="B133" t="s">
        <v>185</v>
      </c>
      <c r="C133">
        <v>382</v>
      </c>
    </row>
    <row r="134" spans="1:3" x14ac:dyDescent="0.25">
      <c r="A134" t="s">
        <v>202</v>
      </c>
      <c r="B134" t="s">
        <v>395</v>
      </c>
      <c r="C134" t="s">
        <v>396</v>
      </c>
    </row>
    <row r="135" spans="1:3" x14ac:dyDescent="0.25">
      <c r="A135" t="s">
        <v>203</v>
      </c>
      <c r="B135" t="s">
        <v>186</v>
      </c>
      <c r="C135">
        <v>212</v>
      </c>
    </row>
    <row r="136" spans="1:3" x14ac:dyDescent="0.25">
      <c r="A136" t="s">
        <v>204</v>
      </c>
      <c r="B136" t="s">
        <v>187</v>
      </c>
      <c r="C136">
        <v>258</v>
      </c>
    </row>
    <row r="137" spans="1:3" x14ac:dyDescent="0.25">
      <c r="A137" t="s">
        <v>205</v>
      </c>
      <c r="B137" t="s">
        <v>189</v>
      </c>
      <c r="C137">
        <v>264</v>
      </c>
    </row>
    <row r="138" spans="1:3" x14ac:dyDescent="0.25">
      <c r="A138" t="s">
        <v>206</v>
      </c>
      <c r="B138" t="s">
        <v>190</v>
      </c>
      <c r="C138">
        <v>674</v>
      </c>
    </row>
    <row r="139" spans="1:3" x14ac:dyDescent="0.25">
      <c r="A139" t="s">
        <v>207</v>
      </c>
      <c r="B139" t="s">
        <v>191</v>
      </c>
      <c r="C139">
        <v>977</v>
      </c>
    </row>
    <row r="140" spans="1:3" x14ac:dyDescent="0.25">
      <c r="A140" t="s">
        <v>208</v>
      </c>
      <c r="B140" t="s">
        <v>192</v>
      </c>
      <c r="C140">
        <v>31</v>
      </c>
    </row>
    <row r="141" spans="1:3" x14ac:dyDescent="0.25">
      <c r="A141" t="s">
        <v>209</v>
      </c>
      <c r="B141" t="s">
        <v>397</v>
      </c>
      <c r="C141" t="s">
        <v>398</v>
      </c>
    </row>
    <row r="142" spans="1:3" x14ac:dyDescent="0.25">
      <c r="A142" t="s">
        <v>210</v>
      </c>
      <c r="B142" t="s">
        <v>399</v>
      </c>
      <c r="C142">
        <v>687</v>
      </c>
    </row>
    <row r="143" spans="1:3" x14ac:dyDescent="0.25">
      <c r="A143" t="s">
        <v>211</v>
      </c>
      <c r="B143" t="s">
        <v>193</v>
      </c>
      <c r="C143">
        <v>64</v>
      </c>
    </row>
    <row r="144" spans="1:3" x14ac:dyDescent="0.25">
      <c r="A144" t="s">
        <v>212</v>
      </c>
      <c r="B144" t="s">
        <v>194</v>
      </c>
      <c r="C144">
        <v>505</v>
      </c>
    </row>
    <row r="145" spans="1:3" x14ac:dyDescent="0.25">
      <c r="A145" t="s">
        <v>213</v>
      </c>
      <c r="B145" t="s">
        <v>195</v>
      </c>
      <c r="C145">
        <v>227</v>
      </c>
    </row>
    <row r="146" spans="1:3" x14ac:dyDescent="0.25">
      <c r="A146" t="s">
        <v>214</v>
      </c>
      <c r="B146" t="s">
        <v>196</v>
      </c>
      <c r="C146">
        <v>234</v>
      </c>
    </row>
    <row r="147" spans="1:3" x14ac:dyDescent="0.25">
      <c r="A147" t="s">
        <v>215</v>
      </c>
      <c r="B147" t="s">
        <v>400</v>
      </c>
      <c r="C147">
        <v>683</v>
      </c>
    </row>
    <row r="148" spans="1:3" x14ac:dyDescent="0.25">
      <c r="A148" t="s">
        <v>216</v>
      </c>
      <c r="B148" t="s">
        <v>401</v>
      </c>
      <c r="C148">
        <v>672</v>
      </c>
    </row>
    <row r="149" spans="1:3" x14ac:dyDescent="0.25">
      <c r="A149" t="s">
        <v>217</v>
      </c>
      <c r="B149" t="s">
        <v>402</v>
      </c>
      <c r="C149" t="s">
        <v>403</v>
      </c>
    </row>
    <row r="150" spans="1:3" x14ac:dyDescent="0.25">
      <c r="A150" t="s">
        <v>218</v>
      </c>
      <c r="B150" t="s">
        <v>197</v>
      </c>
      <c r="C150">
        <v>47</v>
      </c>
    </row>
    <row r="151" spans="1:3" x14ac:dyDescent="0.25">
      <c r="A151" t="s">
        <v>219</v>
      </c>
      <c r="B151" t="s">
        <v>198</v>
      </c>
      <c r="C151">
        <v>968</v>
      </c>
    </row>
    <row r="152" spans="1:3" x14ac:dyDescent="0.25">
      <c r="A152" t="s">
        <v>220</v>
      </c>
      <c r="B152" t="s">
        <v>199</v>
      </c>
      <c r="C152">
        <v>92</v>
      </c>
    </row>
    <row r="153" spans="1:3" x14ac:dyDescent="0.25">
      <c r="A153" t="s">
        <v>221</v>
      </c>
      <c r="B153" t="s">
        <v>200</v>
      </c>
      <c r="C153">
        <v>680</v>
      </c>
    </row>
    <row r="154" spans="1:3" x14ac:dyDescent="0.25">
      <c r="A154" t="s">
        <v>222</v>
      </c>
      <c r="B154" t="s">
        <v>404</v>
      </c>
      <c r="C154">
        <v>970</v>
      </c>
    </row>
    <row r="155" spans="1:3" x14ac:dyDescent="0.25">
      <c r="A155" t="s">
        <v>223</v>
      </c>
      <c r="B155" t="s">
        <v>201</v>
      </c>
      <c r="C155">
        <v>507</v>
      </c>
    </row>
    <row r="156" spans="1:3" x14ac:dyDescent="0.25">
      <c r="A156" t="s">
        <v>224</v>
      </c>
      <c r="B156" t="s">
        <v>202</v>
      </c>
      <c r="C156">
        <v>675</v>
      </c>
    </row>
    <row r="157" spans="1:3" x14ac:dyDescent="0.25">
      <c r="A157" t="s">
        <v>225</v>
      </c>
      <c r="B157" t="s">
        <v>203</v>
      </c>
      <c r="C157">
        <v>595</v>
      </c>
    </row>
    <row r="158" spans="1:3" x14ac:dyDescent="0.25">
      <c r="A158" t="s">
        <v>226</v>
      </c>
      <c r="B158">
        <v>51</v>
      </c>
    </row>
    <row r="159" spans="1:3" x14ac:dyDescent="0.25">
      <c r="A159" t="s">
        <v>227</v>
      </c>
      <c r="B159">
        <v>63</v>
      </c>
    </row>
    <row r="160" spans="1:3" x14ac:dyDescent="0.25">
      <c r="A160" t="s">
        <v>228</v>
      </c>
      <c r="B160">
        <v>64</v>
      </c>
    </row>
    <row r="161" spans="1:2" x14ac:dyDescent="0.25">
      <c r="A161" t="s">
        <v>229</v>
      </c>
      <c r="B161">
        <v>48</v>
      </c>
    </row>
    <row r="162" spans="1:2" x14ac:dyDescent="0.25">
      <c r="A162" t="s">
        <v>230</v>
      </c>
      <c r="B162">
        <v>351</v>
      </c>
    </row>
    <row r="163" spans="1:2" x14ac:dyDescent="0.25">
      <c r="A163" t="s">
        <v>231</v>
      </c>
      <c r="B163" t="s">
        <v>407</v>
      </c>
    </row>
    <row r="164" spans="1:2" x14ac:dyDescent="0.25">
      <c r="A164" t="s">
        <v>232</v>
      </c>
      <c r="B164">
        <v>974</v>
      </c>
    </row>
    <row r="165" spans="1:2" x14ac:dyDescent="0.25">
      <c r="A165" t="s">
        <v>233</v>
      </c>
      <c r="B165">
        <v>262</v>
      </c>
    </row>
    <row r="166" spans="1:2" x14ac:dyDescent="0.25">
      <c r="A166" t="s">
        <v>234</v>
      </c>
      <c r="B166">
        <v>40</v>
      </c>
    </row>
    <row r="167" spans="1:2" x14ac:dyDescent="0.25">
      <c r="A167" t="s">
        <v>235</v>
      </c>
      <c r="B167" t="s">
        <v>410</v>
      </c>
    </row>
    <row r="168" spans="1:2" x14ac:dyDescent="0.25">
      <c r="A168" t="s">
        <v>236</v>
      </c>
      <c r="B168">
        <v>250</v>
      </c>
    </row>
    <row r="169" spans="1:2" x14ac:dyDescent="0.25">
      <c r="A169" t="s">
        <v>237</v>
      </c>
      <c r="B169" t="s">
        <v>412</v>
      </c>
    </row>
    <row r="170" spans="1:2" x14ac:dyDescent="0.25">
      <c r="A170" t="s">
        <v>238</v>
      </c>
      <c r="B170">
        <v>590</v>
      </c>
    </row>
    <row r="171" spans="1:2" x14ac:dyDescent="0.25">
      <c r="A171" t="s">
        <v>239</v>
      </c>
      <c r="B171">
        <v>290</v>
      </c>
    </row>
    <row r="172" spans="1:2" x14ac:dyDescent="0.25">
      <c r="A172" t="s">
        <v>240</v>
      </c>
      <c r="B172" t="s">
        <v>398</v>
      </c>
    </row>
    <row r="173" spans="1:2" x14ac:dyDescent="0.25">
      <c r="A173" t="s">
        <v>241</v>
      </c>
      <c r="B173" t="s">
        <v>416</v>
      </c>
    </row>
    <row r="174" spans="1:2" x14ac:dyDescent="0.25">
      <c r="A174" t="s">
        <v>242</v>
      </c>
      <c r="B174">
        <v>590</v>
      </c>
    </row>
    <row r="175" spans="1:2" x14ac:dyDescent="0.25">
      <c r="A175" t="s">
        <v>243</v>
      </c>
      <c r="B175">
        <v>508</v>
      </c>
    </row>
    <row r="176" spans="1:2" x14ac:dyDescent="0.25">
      <c r="A176" t="s">
        <v>244</v>
      </c>
      <c r="B176" t="s">
        <v>420</v>
      </c>
    </row>
    <row r="177" spans="1:2" x14ac:dyDescent="0.25">
      <c r="A177" t="s">
        <v>245</v>
      </c>
      <c r="B177">
        <v>685</v>
      </c>
    </row>
    <row r="178" spans="1:2" x14ac:dyDescent="0.25">
      <c r="A178" t="s">
        <v>246</v>
      </c>
      <c r="B178">
        <v>378</v>
      </c>
    </row>
    <row r="179" spans="1:2" x14ac:dyDescent="0.25">
      <c r="A179" t="s">
        <v>247</v>
      </c>
      <c r="B179">
        <v>239</v>
      </c>
    </row>
    <row r="180" spans="1:2" x14ac:dyDescent="0.25">
      <c r="A180" t="s">
        <v>248</v>
      </c>
      <c r="B180">
        <v>966</v>
      </c>
    </row>
    <row r="181" spans="1:2" x14ac:dyDescent="0.25">
      <c r="A181" t="s">
        <v>249</v>
      </c>
      <c r="B181">
        <v>221</v>
      </c>
    </row>
    <row r="182" spans="1:2" x14ac:dyDescent="0.25">
      <c r="A182" t="s">
        <v>250</v>
      </c>
      <c r="B182">
        <v>381</v>
      </c>
    </row>
    <row r="183" spans="1:2" x14ac:dyDescent="0.25">
      <c r="A183" t="s">
        <v>251</v>
      </c>
      <c r="B183">
        <v>248</v>
      </c>
    </row>
    <row r="184" spans="1:2" x14ac:dyDescent="0.25">
      <c r="A184" t="s">
        <v>252</v>
      </c>
      <c r="B184">
        <v>232</v>
      </c>
    </row>
    <row r="185" spans="1:2" x14ac:dyDescent="0.25">
      <c r="A185" t="s">
        <v>253</v>
      </c>
      <c r="B185">
        <v>65</v>
      </c>
    </row>
    <row r="186" spans="1:2" x14ac:dyDescent="0.25">
      <c r="A186" t="s">
        <v>254</v>
      </c>
      <c r="B186" t="s">
        <v>423</v>
      </c>
    </row>
    <row r="187" spans="1:2" x14ac:dyDescent="0.25">
      <c r="A187" t="s">
        <v>255</v>
      </c>
      <c r="B187" t="s">
        <v>425</v>
      </c>
    </row>
    <row r="188" spans="1:2" x14ac:dyDescent="0.25">
      <c r="A188" t="s">
        <v>256</v>
      </c>
      <c r="B188">
        <v>421</v>
      </c>
    </row>
    <row r="189" spans="1:2" x14ac:dyDescent="0.25">
      <c r="A189" t="s">
        <v>257</v>
      </c>
      <c r="B189">
        <v>386</v>
      </c>
    </row>
    <row r="190" spans="1:2" x14ac:dyDescent="0.25">
      <c r="A190" t="s">
        <v>258</v>
      </c>
      <c r="B190">
        <v>677</v>
      </c>
    </row>
    <row r="191" spans="1:2" x14ac:dyDescent="0.25">
      <c r="A191" t="s">
        <v>259</v>
      </c>
      <c r="B191">
        <v>252</v>
      </c>
    </row>
    <row r="192" spans="1:2" x14ac:dyDescent="0.25">
      <c r="A192" t="s">
        <v>260</v>
      </c>
      <c r="B192">
        <v>27</v>
      </c>
    </row>
    <row r="193" spans="1:2" x14ac:dyDescent="0.25">
      <c r="A193" t="s">
        <v>204</v>
      </c>
      <c r="B193">
        <v>500</v>
      </c>
    </row>
    <row r="194" spans="1:2" x14ac:dyDescent="0.25">
      <c r="A194" t="s">
        <v>205</v>
      </c>
      <c r="B194" t="s">
        <v>428</v>
      </c>
    </row>
    <row r="195" spans="1:2" x14ac:dyDescent="0.25">
      <c r="A195" t="s">
        <v>405</v>
      </c>
      <c r="B195">
        <v>211</v>
      </c>
    </row>
    <row r="196" spans="1:2" x14ac:dyDescent="0.25">
      <c r="A196" t="s">
        <v>206</v>
      </c>
      <c r="B196">
        <v>34</v>
      </c>
    </row>
    <row r="197" spans="1:2" x14ac:dyDescent="0.25">
      <c r="A197" t="s">
        <v>207</v>
      </c>
      <c r="B197">
        <v>94</v>
      </c>
    </row>
    <row r="198" spans="1:2" x14ac:dyDescent="0.25">
      <c r="A198" t="s">
        <v>406</v>
      </c>
      <c r="B198">
        <v>249</v>
      </c>
    </row>
    <row r="199" spans="1:2" x14ac:dyDescent="0.25">
      <c r="A199" t="s">
        <v>208</v>
      </c>
      <c r="B199">
        <v>597</v>
      </c>
    </row>
    <row r="200" spans="1:2" x14ac:dyDescent="0.25">
      <c r="A200" t="s">
        <v>408</v>
      </c>
      <c r="B200" t="s">
        <v>381</v>
      </c>
    </row>
    <row r="201" spans="1:2" x14ac:dyDescent="0.25">
      <c r="A201" t="s">
        <v>209</v>
      </c>
      <c r="B201">
        <v>268</v>
      </c>
    </row>
    <row r="202" spans="1:2" x14ac:dyDescent="0.25">
      <c r="A202" t="s">
        <v>409</v>
      </c>
      <c r="B202">
        <v>46</v>
      </c>
    </row>
    <row r="203" spans="1:2" x14ac:dyDescent="0.25">
      <c r="A203" t="s">
        <v>211</v>
      </c>
      <c r="B203">
        <v>41</v>
      </c>
    </row>
    <row r="204" spans="1:2" x14ac:dyDescent="0.25">
      <c r="A204" t="s">
        <v>411</v>
      </c>
      <c r="B204">
        <v>963</v>
      </c>
    </row>
    <row r="205" spans="1:2" x14ac:dyDescent="0.25">
      <c r="A205" t="s">
        <v>413</v>
      </c>
      <c r="B205">
        <v>886</v>
      </c>
    </row>
    <row r="206" spans="1:2" x14ac:dyDescent="0.25">
      <c r="A206" t="s">
        <v>414</v>
      </c>
      <c r="B206">
        <v>992</v>
      </c>
    </row>
    <row r="207" spans="1:2" x14ac:dyDescent="0.25">
      <c r="A207" t="s">
        <v>212</v>
      </c>
      <c r="B207">
        <v>255</v>
      </c>
    </row>
    <row r="208" spans="1:2" x14ac:dyDescent="0.25">
      <c r="A208" t="s">
        <v>415</v>
      </c>
      <c r="B208">
        <v>66</v>
      </c>
    </row>
    <row r="209" spans="1:2" x14ac:dyDescent="0.25">
      <c r="A209" t="s">
        <v>417</v>
      </c>
      <c r="B209" t="s">
        <v>435</v>
      </c>
    </row>
    <row r="210" spans="1:2" x14ac:dyDescent="0.25">
      <c r="A210" t="s">
        <v>418</v>
      </c>
      <c r="B210">
        <v>228</v>
      </c>
    </row>
    <row r="211" spans="1:2" x14ac:dyDescent="0.25">
      <c r="A211" t="s">
        <v>419</v>
      </c>
      <c r="B211">
        <v>690</v>
      </c>
    </row>
    <row r="212" spans="1:2" x14ac:dyDescent="0.25">
      <c r="A212" t="s">
        <v>215</v>
      </c>
      <c r="B212">
        <v>676</v>
      </c>
    </row>
    <row r="213" spans="1:2" x14ac:dyDescent="0.25">
      <c r="A213" t="s">
        <v>216</v>
      </c>
      <c r="B213" t="s">
        <v>437</v>
      </c>
    </row>
    <row r="214" spans="1:2" x14ac:dyDescent="0.25">
      <c r="A214" t="s">
        <v>421</v>
      </c>
      <c r="B214" t="s">
        <v>439</v>
      </c>
    </row>
    <row r="215" spans="1:2" x14ac:dyDescent="0.25">
      <c r="A215" t="s">
        <v>218</v>
      </c>
      <c r="B215">
        <v>216</v>
      </c>
    </row>
    <row r="216" spans="1:2" x14ac:dyDescent="0.25">
      <c r="A216" t="s">
        <v>219</v>
      </c>
      <c r="B216">
        <v>90</v>
      </c>
    </row>
    <row r="217" spans="1:2" x14ac:dyDescent="0.25">
      <c r="A217" t="s">
        <v>220</v>
      </c>
      <c r="B217">
        <v>993</v>
      </c>
    </row>
    <row r="218" spans="1:2" x14ac:dyDescent="0.25">
      <c r="A218" t="s">
        <v>221</v>
      </c>
      <c r="B218" t="s">
        <v>441</v>
      </c>
    </row>
    <row r="219" spans="1:2" x14ac:dyDescent="0.25">
      <c r="A219" t="s">
        <v>222</v>
      </c>
      <c r="B219">
        <v>688</v>
      </c>
    </row>
    <row r="220" spans="1:2" x14ac:dyDescent="0.25">
      <c r="A220" t="s">
        <v>223</v>
      </c>
      <c r="B220">
        <v>256</v>
      </c>
    </row>
    <row r="221" spans="1:2" x14ac:dyDescent="0.25">
      <c r="A221" t="s">
        <v>422</v>
      </c>
      <c r="B221">
        <v>380</v>
      </c>
    </row>
    <row r="222" spans="1:2" x14ac:dyDescent="0.25">
      <c r="A222" t="s">
        <v>424</v>
      </c>
      <c r="B222">
        <v>971</v>
      </c>
    </row>
    <row r="223" spans="1:2" x14ac:dyDescent="0.25">
      <c r="A223" t="s">
        <v>224</v>
      </c>
      <c r="B223">
        <v>44</v>
      </c>
    </row>
    <row r="224" spans="1:2" x14ac:dyDescent="0.25">
      <c r="A224" t="s">
        <v>225</v>
      </c>
      <c r="B224" t="s">
        <v>330</v>
      </c>
    </row>
    <row r="225" spans="1:2" x14ac:dyDescent="0.25">
      <c r="A225" t="s">
        <v>226</v>
      </c>
      <c r="B225">
        <v>878</v>
      </c>
    </row>
    <row r="226" spans="1:2" x14ac:dyDescent="0.25">
      <c r="A226" t="s">
        <v>227</v>
      </c>
      <c r="B226">
        <v>598</v>
      </c>
    </row>
    <row r="227" spans="1:2" x14ac:dyDescent="0.25">
      <c r="A227" t="s">
        <v>228</v>
      </c>
      <c r="B227" t="s">
        <v>445</v>
      </c>
    </row>
    <row r="228" spans="1:2" x14ac:dyDescent="0.25">
      <c r="A228" t="s">
        <v>426</v>
      </c>
      <c r="B228">
        <v>998</v>
      </c>
    </row>
    <row r="229" spans="1:2" x14ac:dyDescent="0.25">
      <c r="A229" t="s">
        <v>427</v>
      </c>
      <c r="B229">
        <v>678</v>
      </c>
    </row>
    <row r="230" spans="1:2" x14ac:dyDescent="0.25">
      <c r="A230" t="s">
        <v>429</v>
      </c>
      <c r="B230">
        <v>58</v>
      </c>
    </row>
    <row r="231" spans="1:2" x14ac:dyDescent="0.25">
      <c r="A231" t="s">
        <v>229</v>
      </c>
      <c r="B231" t="s">
        <v>447</v>
      </c>
    </row>
    <row r="232" spans="1:2" x14ac:dyDescent="0.25">
      <c r="A232" t="s">
        <v>230</v>
      </c>
      <c r="B232">
        <v>84</v>
      </c>
    </row>
    <row r="233" spans="1:2" x14ac:dyDescent="0.25">
      <c r="A233" t="s">
        <v>231</v>
      </c>
      <c r="B233" t="s">
        <v>393</v>
      </c>
    </row>
    <row r="234" spans="1:2" x14ac:dyDescent="0.25">
      <c r="A234" t="s">
        <v>232</v>
      </c>
      <c r="B234">
        <v>681</v>
      </c>
    </row>
    <row r="235" spans="1:2" x14ac:dyDescent="0.25">
      <c r="A235" t="s">
        <v>430</v>
      </c>
      <c r="B235">
        <v>967</v>
      </c>
    </row>
    <row r="236" spans="1:2" x14ac:dyDescent="0.25">
      <c r="A236" t="s">
        <v>233</v>
      </c>
      <c r="B236">
        <v>260</v>
      </c>
    </row>
    <row r="237" spans="1:2" x14ac:dyDescent="0.25">
      <c r="A237" t="s">
        <v>234</v>
      </c>
      <c r="B237">
        <v>255</v>
      </c>
    </row>
    <row r="238" spans="1:2" x14ac:dyDescent="0.25">
      <c r="A238" t="s">
        <v>235</v>
      </c>
      <c r="B238">
        <v>263</v>
      </c>
    </row>
    <row r="239" spans="1:2" x14ac:dyDescent="0.25">
      <c r="A239" t="s">
        <v>431</v>
      </c>
    </row>
    <row r="240" spans="1:2" x14ac:dyDescent="0.25">
      <c r="A240" t="s">
        <v>432</v>
      </c>
    </row>
    <row r="241" spans="1:1" x14ac:dyDescent="0.25">
      <c r="A241" t="s">
        <v>237</v>
      </c>
    </row>
    <row r="242" spans="1:1" x14ac:dyDescent="0.25">
      <c r="A242" t="s">
        <v>433</v>
      </c>
    </row>
    <row r="243" spans="1:1" x14ac:dyDescent="0.25">
      <c r="A243" t="s">
        <v>239</v>
      </c>
    </row>
    <row r="244" spans="1:1" x14ac:dyDescent="0.25">
      <c r="A244" t="s">
        <v>434</v>
      </c>
    </row>
    <row r="245" spans="1:1" x14ac:dyDescent="0.25">
      <c r="A245" t="s">
        <v>241</v>
      </c>
    </row>
    <row r="246" spans="1:1" x14ac:dyDescent="0.25">
      <c r="A246" t="s">
        <v>436</v>
      </c>
    </row>
    <row r="247" spans="1:1" x14ac:dyDescent="0.25">
      <c r="A247" t="s">
        <v>242</v>
      </c>
    </row>
    <row r="248" spans="1:1" x14ac:dyDescent="0.25">
      <c r="A248" t="s">
        <v>243</v>
      </c>
    </row>
    <row r="249" spans="1:1" x14ac:dyDescent="0.25">
      <c r="A249" t="s">
        <v>438</v>
      </c>
    </row>
    <row r="250" spans="1:1" x14ac:dyDescent="0.25">
      <c r="A250" t="s">
        <v>244</v>
      </c>
    </row>
    <row r="251" spans="1:1" x14ac:dyDescent="0.25">
      <c r="A251" t="s">
        <v>245</v>
      </c>
    </row>
    <row r="252" spans="1:1" x14ac:dyDescent="0.25">
      <c r="A252" t="s">
        <v>246</v>
      </c>
    </row>
    <row r="253" spans="1:1" x14ac:dyDescent="0.25">
      <c r="A253" t="s">
        <v>440</v>
      </c>
    </row>
    <row r="254" spans="1:1" x14ac:dyDescent="0.25">
      <c r="A254" t="s">
        <v>247</v>
      </c>
    </row>
    <row r="255" spans="1:1" x14ac:dyDescent="0.25">
      <c r="A255" t="s">
        <v>248</v>
      </c>
    </row>
    <row r="256" spans="1:1" x14ac:dyDescent="0.25">
      <c r="A256" t="s">
        <v>249</v>
      </c>
    </row>
    <row r="257" spans="1:1" x14ac:dyDescent="0.25">
      <c r="A257" t="s">
        <v>250</v>
      </c>
    </row>
    <row r="258" spans="1:1" x14ac:dyDescent="0.25">
      <c r="A258" t="s">
        <v>251</v>
      </c>
    </row>
    <row r="259" spans="1:1" x14ac:dyDescent="0.25">
      <c r="A259" t="s">
        <v>442</v>
      </c>
    </row>
    <row r="260" spans="1:1" x14ac:dyDescent="0.25">
      <c r="A260" t="s">
        <v>443</v>
      </c>
    </row>
    <row r="261" spans="1:1" x14ac:dyDescent="0.25">
      <c r="A261" t="s">
        <v>253</v>
      </c>
    </row>
    <row r="262" spans="1:1" x14ac:dyDescent="0.25">
      <c r="A262" t="s">
        <v>444</v>
      </c>
    </row>
    <row r="263" spans="1:1" x14ac:dyDescent="0.25">
      <c r="A263" t="s">
        <v>254</v>
      </c>
    </row>
    <row r="264" spans="1:1" x14ac:dyDescent="0.25">
      <c r="A264" t="s">
        <v>255</v>
      </c>
    </row>
    <row r="265" spans="1:1" x14ac:dyDescent="0.25">
      <c r="A265" t="s">
        <v>256</v>
      </c>
    </row>
    <row r="266" spans="1:1" x14ac:dyDescent="0.25">
      <c r="A266" t="s">
        <v>446</v>
      </c>
    </row>
    <row r="267" spans="1:1" x14ac:dyDescent="0.25">
      <c r="A267" t="s">
        <v>448</v>
      </c>
    </row>
    <row r="268" spans="1:1" x14ac:dyDescent="0.25">
      <c r="A268" t="s">
        <v>449</v>
      </c>
    </row>
    <row r="269" spans="1:1" x14ac:dyDescent="0.25">
      <c r="A269" t="s">
        <v>450</v>
      </c>
    </row>
    <row r="270" spans="1:1" x14ac:dyDescent="0.25">
      <c r="A270" t="s">
        <v>258</v>
      </c>
    </row>
    <row r="271" spans="1:1" x14ac:dyDescent="0.25">
      <c r="A271" t="s">
        <v>259</v>
      </c>
    </row>
    <row r="272" spans="1:1" x14ac:dyDescent="0.25">
      <c r="A272" t="s">
        <v>451</v>
      </c>
    </row>
    <row r="273" spans="1:1" x14ac:dyDescent="0.25">
      <c r="A273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E32" sqref="E32"/>
    </sheetView>
  </sheetViews>
  <sheetFormatPr baseColWidth="10" defaultRowHeight="15" x14ac:dyDescent="0.25"/>
  <cols>
    <col min="1" max="1" width="32.28515625" customWidth="1"/>
    <col min="2" max="2" width="73.85546875" customWidth="1"/>
  </cols>
  <sheetData>
    <row r="1" spans="1:2" ht="54" customHeight="1" thickBot="1" x14ac:dyDescent="0.4">
      <c r="A1" s="60" t="s">
        <v>497</v>
      </c>
      <c r="B1" s="60"/>
    </row>
    <row r="2" spans="1:2" ht="16.5" thickBot="1" x14ac:dyDescent="0.3">
      <c r="A2" s="35" t="s">
        <v>494</v>
      </c>
      <c r="B2" s="64"/>
    </row>
    <row r="3" spans="1:2" ht="16.5" thickBot="1" x14ac:dyDescent="0.3">
      <c r="A3" s="35" t="s">
        <v>495</v>
      </c>
      <c r="B3" s="64" t="str">
        <f ca="1">IF(AND(YOUR_DATA!$B$41="OK",B$2&lt;&gt;""),YOUR_DATA!B3,"")</f>
        <v/>
      </c>
    </row>
    <row r="4" spans="1:2" ht="16.5" thickBot="1" x14ac:dyDescent="0.3">
      <c r="A4" s="35" t="s">
        <v>317</v>
      </c>
      <c r="B4" s="64" t="str">
        <f ca="1">IF(AND(YOUR_DATA!$B$41="OK",B$2&lt;&gt;""),YOUR_DATA!B5,"")</f>
        <v/>
      </c>
    </row>
    <row r="5" spans="1:2" ht="16.5" thickBot="1" x14ac:dyDescent="0.3">
      <c r="A5" s="35" t="s">
        <v>496</v>
      </c>
      <c r="B5" s="64" t="str">
        <f ca="1">IF(AND(YOUR_DATA!$B$41="OK",B$2&lt;&gt;""),YOUR_DATA!B7,"")</f>
        <v/>
      </c>
    </row>
    <row r="6" spans="1:2" ht="16.5" thickBot="1" x14ac:dyDescent="0.3">
      <c r="A6" s="35" t="s">
        <v>318</v>
      </c>
      <c r="B6" s="64" t="str">
        <f ca="1">IF(AND(YOUR_DATA!$B$41="OK",B$2&lt;&gt;""),YOUR_DATA!B9,"")</f>
        <v/>
      </c>
    </row>
    <row r="7" spans="1:2" ht="16.5" thickBot="1" x14ac:dyDescent="0.3">
      <c r="A7" s="35" t="s">
        <v>460</v>
      </c>
      <c r="B7" s="64" t="str">
        <f ca="1">IF(AND(YOUR_DATA!$B$41="OK",B$2&lt;&gt;""),YOUR_DATA!B11,"")</f>
        <v/>
      </c>
    </row>
    <row r="8" spans="1:2" ht="16.5" thickBot="1" x14ac:dyDescent="0.3">
      <c r="A8" s="35" t="s">
        <v>461</v>
      </c>
      <c r="B8" s="64" t="str">
        <f ca="1">IF(AND(YOUR_DATA!$B$41="OK",B$2&lt;&gt;""),YOUR_DATA!B13,"")</f>
        <v/>
      </c>
    </row>
    <row r="9" spans="1:2" ht="16.5" thickBot="1" x14ac:dyDescent="0.3">
      <c r="A9" s="35" t="s">
        <v>324</v>
      </c>
      <c r="B9" s="64" t="str">
        <f ca="1">IF(AND(YOUR_DATA!$B$41="OK",B$2&lt;&gt;""),YOUR_DATA!B15,"")</f>
        <v/>
      </c>
    </row>
    <row r="10" spans="1:2" ht="16.5" thickBot="1" x14ac:dyDescent="0.3">
      <c r="A10" s="35" t="s">
        <v>61</v>
      </c>
      <c r="B10" s="64" t="str">
        <f ca="1">IF(AND(YOUR_DATA!$B$41="OK",B$2&lt;&gt;""),YOUR_DATA!B17,"")</f>
        <v/>
      </c>
    </row>
    <row r="11" spans="1:2" ht="16.5" thickBot="1" x14ac:dyDescent="0.3">
      <c r="A11" s="35" t="s">
        <v>462</v>
      </c>
      <c r="B11" s="64" t="str">
        <f ca="1">IF(AND(YOUR_DATA!$B$41="OK",B$2&lt;&gt;""),YOUR_DATA!B19,"")</f>
        <v/>
      </c>
    </row>
    <row r="12" spans="1:2" ht="16.5" thickBot="1" x14ac:dyDescent="0.3">
      <c r="A12" s="35" t="s">
        <v>471</v>
      </c>
      <c r="B12" s="64" t="str">
        <f ca="1">IF(AND(YOUR_DATA!$B$41="OK",B$2&lt;&gt;""),YOUR_DATA!B21,"")</f>
        <v/>
      </c>
    </row>
    <row r="13" spans="1:2" ht="16.5" thickBot="1" x14ac:dyDescent="0.3">
      <c r="A13" s="35" t="s">
        <v>463</v>
      </c>
      <c r="B13" s="64" t="str">
        <f ca="1">IF(AND(YOUR_DATA!$B$41="OK",B$2&lt;&gt;""),IF(YOUR_DATA!B23="","",YOUR_DATA!B23),"")</f>
        <v/>
      </c>
    </row>
    <row r="14" spans="1:2" ht="16.5" thickBot="1" x14ac:dyDescent="0.3">
      <c r="A14" s="35" t="s">
        <v>493</v>
      </c>
      <c r="B14" s="64" t="str">
        <f ca="1">IF(AND(YOUR_DATA!$B$41="OK",B$2&lt;&gt;""),IF(YOUR_DATA!B25="","",YOUR_DATA!B25),"")</f>
        <v/>
      </c>
    </row>
    <row r="15" spans="1:2" ht="16.5" thickBot="1" x14ac:dyDescent="0.3">
      <c r="A15" s="35" t="s">
        <v>464</v>
      </c>
      <c r="B15" s="64" t="str">
        <f ca="1">IF(AND(YOUR_DATA!$B$41="OK",B$2&lt;&gt;""),YOUR_DATA!B27,"")</f>
        <v/>
      </c>
    </row>
    <row r="16" spans="1:2" ht="16.5" thickBot="1" x14ac:dyDescent="0.3">
      <c r="A16" s="35" t="s">
        <v>465</v>
      </c>
      <c r="B16" s="64" t="str">
        <f ca="1">IF(AND(YOUR_DATA!$B$41="OK",B$2&lt;&gt;""),YOUR_DATA!B29,"")</f>
        <v/>
      </c>
    </row>
    <row r="17" spans="1:2" ht="16.5" thickBot="1" x14ac:dyDescent="0.3">
      <c r="A17" s="35" t="s">
        <v>67</v>
      </c>
      <c r="B17" s="64" t="str">
        <f ca="1">IF(AND(YOUR_DATA!$B$41="OK",B$2&lt;&gt;""),YOUR_DATA!B31,"")</f>
        <v/>
      </c>
    </row>
    <row r="18" spans="1:2" ht="16.5" thickBot="1" x14ac:dyDescent="0.3">
      <c r="A18" s="35" t="s">
        <v>470</v>
      </c>
      <c r="B18" s="64" t="str">
        <f ca="1">IF(AND(YOUR_DATA!$B$41="OK",B$2&lt;&gt;""),YOUR_DATA!B33,"")</f>
        <v/>
      </c>
    </row>
    <row r="19" spans="1:2" ht="16.5" thickBot="1" x14ac:dyDescent="0.3">
      <c r="A19" s="35" t="s">
        <v>468</v>
      </c>
      <c r="B19" s="64" t="str">
        <f ca="1">IF(AND(YOUR_DATA!$B$41="OK",B$2&lt;&gt;""),IF(YOUR_DATA!B35="","",YOUR_DATA!B35),"")</f>
        <v/>
      </c>
    </row>
    <row r="20" spans="1:2" ht="16.5" thickBot="1" x14ac:dyDescent="0.3">
      <c r="A20" s="35" t="s">
        <v>466</v>
      </c>
      <c r="B20" s="64" t="str">
        <f ca="1">IF(AND(YOUR_DATA!$B$41="OK",B$2&lt;&gt;""),IF(YOUR_DATA!B37="","",YOUR_DATA!B37),"")</f>
        <v/>
      </c>
    </row>
    <row r="21" spans="1:2" ht="16.5" thickBot="1" x14ac:dyDescent="0.3">
      <c r="A21" s="35" t="s">
        <v>467</v>
      </c>
      <c r="B21" s="64" t="str">
        <f ca="1">IF(AND(YOUR_DATA!$B$41="OK",B$2&lt;&gt;""),IF(YOUR_DATA!B39="","",YOUR_DATA!B39),"")</f>
        <v/>
      </c>
    </row>
  </sheetData>
  <sheetProtection password="805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READ_ME</vt:lpstr>
      <vt:lpstr>YOUR_DATA</vt:lpstr>
      <vt:lpstr>Discounts</vt:lpstr>
      <vt:lpstr>ForRecord</vt:lpstr>
      <vt:lpstr>Lists</vt:lpstr>
      <vt:lpstr>CHECK</vt:lpstr>
      <vt:lpstr>Feuil4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piecoq23</dc:creator>
  <cp:lastModifiedBy>piecoq23</cp:lastModifiedBy>
  <cp:lastPrinted>2014-02-17T21:40:27Z</cp:lastPrinted>
  <dcterms:created xsi:type="dcterms:W3CDTF">2014-01-27T11:31:31Z</dcterms:created>
  <dcterms:modified xsi:type="dcterms:W3CDTF">2014-02-28T06:45:04Z</dcterms:modified>
</cp:coreProperties>
</file>